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333\KONKURSI\konkursi_2014\SKUS_2014_01_Invazīvā_kardiologija\apkopojums\"/>
    </mc:Choice>
  </mc:AlternateContent>
  <bookViews>
    <workbookView xWindow="0" yWindow="0" windowWidth="24000" windowHeight="11025" activeTab="3"/>
  </bookViews>
  <sheets>
    <sheet name="Visas slimnicas" sheetId="3" r:id="rId1"/>
    <sheet name="PSKUS" sheetId="1" r:id="rId2"/>
    <sheet name="Liepaja" sheetId="2" r:id="rId3"/>
    <sheet name="Daugavpils" sheetId="4" r:id="rId4"/>
  </sheets>
  <definedNames>
    <definedName name="_xlnm._FilterDatabase" localSheetId="3" hidden="1">Daugavpils!$A$2:$R$49</definedName>
    <definedName name="_xlnm._FilterDatabase" localSheetId="2" hidden="1">Liepaja!$A$2:$R$49</definedName>
    <definedName name="_xlnm._FilterDatabase" localSheetId="1" hidden="1">PSKUS!$A$2:$R$49</definedName>
    <definedName name="_xlnm._FilterDatabase" localSheetId="0" hidden="1">'Visas slimnicas'!$A$2:$U$49</definedName>
    <definedName name="_xlnm.Print_Titles" localSheetId="3">Daugavpils!$1:$2</definedName>
    <definedName name="_xlnm.Print_Titles" localSheetId="2">Liepaja!$1:$2</definedName>
    <definedName name="_xlnm.Print_Titles" localSheetId="1">PSKUS!$1:$2</definedName>
    <definedName name="_xlnm.Print_Titles" localSheetId="0">'Visas slimnicas'!$1:$2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  <c r="L30" i="1"/>
  <c r="L28" i="1"/>
  <c r="L24" i="1"/>
  <c r="L23" i="1"/>
  <c r="L22" i="1"/>
  <c r="L20" i="1"/>
  <c r="L19" i="1"/>
  <c r="L18" i="1"/>
  <c r="O19" i="3"/>
  <c r="O13" i="3"/>
  <c r="O14" i="3"/>
  <c r="O16" i="3"/>
  <c r="O17" i="3"/>
  <c r="O18" i="3"/>
  <c r="O20" i="3"/>
  <c r="O21" i="3"/>
  <c r="O22" i="3"/>
  <c r="O23" i="3"/>
  <c r="O24" i="3"/>
  <c r="O26" i="3"/>
  <c r="O28" i="3"/>
  <c r="O29" i="3"/>
  <c r="O30" i="3"/>
  <c r="O32" i="3"/>
  <c r="O33" i="3"/>
  <c r="O36" i="3"/>
  <c r="O38" i="3"/>
  <c r="O39" i="3"/>
  <c r="O40" i="3"/>
  <c r="O42" i="3"/>
  <c r="O43" i="3"/>
  <c r="O44" i="3"/>
  <c r="O45" i="3"/>
  <c r="O48" i="3"/>
  <c r="P16" i="4"/>
  <c r="N20" i="4"/>
  <c r="N15" i="4"/>
  <c r="N14" i="4"/>
  <c r="N13" i="4"/>
  <c r="N9" i="4"/>
  <c r="N8" i="4"/>
  <c r="N42" i="4"/>
  <c r="N16" i="4"/>
  <c r="N10" i="4"/>
  <c r="N6" i="4"/>
  <c r="N5" i="4"/>
  <c r="N21" i="4"/>
  <c r="N12" i="4"/>
  <c r="N4" i="4"/>
  <c r="L16" i="4"/>
  <c r="L14" i="4"/>
  <c r="L12" i="4"/>
  <c r="L9" i="4"/>
  <c r="L8" i="4"/>
  <c r="L20" i="4"/>
  <c r="L19" i="4"/>
  <c r="L18" i="4"/>
  <c r="L13" i="4"/>
  <c r="L42" i="4"/>
  <c r="L21" i="4"/>
  <c r="L10" i="4"/>
  <c r="L6" i="4"/>
  <c r="L5" i="4"/>
  <c r="J21" i="4"/>
  <c r="J20" i="4"/>
  <c r="J13" i="4"/>
  <c r="J42" i="4"/>
  <c r="J15" i="4"/>
  <c r="J14" i="4"/>
  <c r="J10" i="4"/>
  <c r="J9" i="4"/>
  <c r="J8" i="4"/>
  <c r="J6" i="4"/>
  <c r="J5" i="4"/>
  <c r="J12" i="4"/>
  <c r="J4" i="4"/>
  <c r="H48" i="4"/>
  <c r="H16" i="4"/>
  <c r="P17" i="2"/>
  <c r="P16" i="2"/>
  <c r="N20" i="2"/>
  <c r="N13" i="2"/>
  <c r="N17" i="2"/>
  <c r="N16" i="2"/>
  <c r="N12" i="2"/>
  <c r="L17" i="2"/>
  <c r="L16" i="2"/>
  <c r="L20" i="2"/>
  <c r="L13" i="2"/>
  <c r="L12" i="2"/>
  <c r="J20" i="2"/>
  <c r="J13" i="2"/>
  <c r="J12" i="2"/>
  <c r="H48" i="2"/>
  <c r="H17" i="2"/>
  <c r="H16" i="2"/>
  <c r="K48" i="3"/>
  <c r="O47" i="3"/>
  <c r="M47" i="3"/>
  <c r="O46" i="3"/>
  <c r="M46" i="3"/>
  <c r="M45" i="3"/>
  <c r="K45" i="3"/>
  <c r="U44" i="3"/>
  <c r="Q44" i="3"/>
  <c r="M44" i="3"/>
  <c r="U43" i="3"/>
  <c r="Q43" i="3"/>
  <c r="M43" i="3"/>
  <c r="Q42" i="3"/>
  <c r="M42" i="3"/>
  <c r="M40" i="3"/>
  <c r="K40" i="3"/>
  <c r="Q39" i="3"/>
  <c r="M39" i="3"/>
  <c r="K39" i="3"/>
  <c r="Q38" i="3"/>
  <c r="M38" i="3"/>
  <c r="Q36" i="3"/>
  <c r="M36" i="3"/>
  <c r="Q33" i="3"/>
  <c r="M33" i="3"/>
  <c r="Q32" i="3"/>
  <c r="M32" i="3"/>
  <c r="Q30" i="3"/>
  <c r="M30" i="3"/>
  <c r="Q29" i="3"/>
  <c r="M29" i="3"/>
  <c r="Q28" i="3"/>
  <c r="M28" i="3"/>
  <c r="S27" i="3"/>
  <c r="Q27" i="3"/>
  <c r="M27" i="3"/>
  <c r="K27" i="3"/>
  <c r="Q26" i="3"/>
  <c r="M26" i="3"/>
  <c r="Q24" i="3"/>
  <c r="M24" i="3"/>
  <c r="Q23" i="3"/>
  <c r="M23" i="3"/>
  <c r="Q22" i="3"/>
  <c r="M22" i="3"/>
  <c r="Q21" i="3"/>
  <c r="M21" i="3"/>
  <c r="Q20" i="3"/>
  <c r="M20" i="3"/>
  <c r="S17" i="3"/>
  <c r="Q17" i="3"/>
  <c r="K17" i="3"/>
  <c r="S16" i="3"/>
  <c r="Q16" i="3"/>
  <c r="K16" i="3"/>
  <c r="Q15" i="3"/>
  <c r="M15" i="3"/>
  <c r="Q14" i="3"/>
  <c r="M14" i="3"/>
  <c r="Q13" i="3"/>
  <c r="M13" i="3"/>
  <c r="Q12" i="3"/>
  <c r="O12" i="3"/>
  <c r="M12" i="3"/>
  <c r="S11" i="3"/>
  <c r="Q11" i="3"/>
  <c r="M11" i="3"/>
  <c r="Q10" i="3"/>
  <c r="O10" i="3"/>
  <c r="M10" i="3"/>
  <c r="Q9" i="3"/>
  <c r="O9" i="3"/>
  <c r="M9" i="3"/>
  <c r="Q8" i="3"/>
  <c r="O8" i="3"/>
  <c r="M8" i="3"/>
  <c r="Q6" i="3"/>
  <c r="O6" i="3"/>
  <c r="M6" i="3"/>
  <c r="Q5" i="3"/>
  <c r="O5" i="3"/>
  <c r="M5" i="3"/>
  <c r="Q4" i="3"/>
  <c r="M4" i="3"/>
  <c r="R44" i="1"/>
  <c r="R43" i="1"/>
  <c r="P27" i="1"/>
  <c r="P17" i="1"/>
  <c r="P16" i="1"/>
  <c r="P11" i="1"/>
  <c r="N43" i="1"/>
  <c r="N39" i="1"/>
  <c r="N38" i="1"/>
  <c r="N24" i="1"/>
  <c r="N23" i="1"/>
  <c r="N22" i="1"/>
  <c r="N20" i="1"/>
  <c r="N15" i="1"/>
  <c r="N14" i="1"/>
  <c r="N13" i="1"/>
  <c r="N11" i="1"/>
  <c r="N9" i="1"/>
  <c r="N8" i="1"/>
  <c r="N44" i="1"/>
  <c r="N42" i="1"/>
  <c r="N36" i="1"/>
  <c r="N30" i="1"/>
  <c r="N29" i="1"/>
  <c r="N28" i="1"/>
  <c r="N27" i="1"/>
  <c r="N17" i="1"/>
  <c r="N16" i="1"/>
  <c r="N10" i="1"/>
  <c r="N6" i="1"/>
  <c r="N5" i="1"/>
  <c r="N33" i="1"/>
  <c r="N32" i="1"/>
  <c r="N26" i="1"/>
  <c r="N21" i="1"/>
  <c r="N12" i="1"/>
  <c r="N4" i="1"/>
  <c r="L39" i="1"/>
  <c r="L17" i="1"/>
  <c r="L16" i="1"/>
  <c r="L13" i="1"/>
  <c r="L43" i="1"/>
  <c r="L40" i="1"/>
  <c r="L38" i="1"/>
  <c r="L33" i="1"/>
  <c r="L32" i="1"/>
  <c r="L14" i="1"/>
  <c r="L12" i="1"/>
  <c r="L9" i="1"/>
  <c r="L8" i="1"/>
  <c r="L47" i="1"/>
  <c r="L46" i="1"/>
  <c r="L44" i="1"/>
  <c r="L42" i="1"/>
  <c r="L36" i="1"/>
  <c r="L29" i="1"/>
  <c r="L26" i="1"/>
  <c r="L21" i="1"/>
  <c r="L10" i="1"/>
  <c r="L6" i="1"/>
  <c r="L5" i="1"/>
  <c r="J27" i="1"/>
  <c r="J26" i="1"/>
  <c r="J24" i="1"/>
  <c r="J23" i="1"/>
  <c r="J22" i="1"/>
  <c r="J21" i="1"/>
  <c r="J20" i="1"/>
  <c r="J13" i="1"/>
  <c r="J11" i="1"/>
  <c r="J47" i="1"/>
  <c r="J46" i="1"/>
  <c r="J44" i="1"/>
  <c r="J43" i="1"/>
  <c r="J42" i="1"/>
  <c r="J40" i="1"/>
  <c r="J39" i="1"/>
  <c r="J38" i="1"/>
  <c r="J36" i="1"/>
  <c r="J29" i="1"/>
  <c r="J15" i="1"/>
  <c r="J14" i="1"/>
  <c r="J10" i="1"/>
  <c r="J9" i="1"/>
  <c r="J8" i="1"/>
  <c r="J6" i="1"/>
  <c r="J5" i="1"/>
  <c r="J45" i="1"/>
  <c r="J33" i="1"/>
  <c r="J32" i="1"/>
  <c r="J30" i="1"/>
  <c r="J28" i="1"/>
  <c r="J12" i="1"/>
  <c r="J4" i="1"/>
  <c r="H40" i="1"/>
  <c r="H45" i="1"/>
  <c r="H39" i="1"/>
  <c r="H48" i="1"/>
  <c r="H27" i="1"/>
  <c r="H17" i="1"/>
  <c r="H16" i="1"/>
</calcChain>
</file>

<file path=xl/sharedStrings.xml><?xml version="1.0" encoding="utf-8"?>
<sst xmlns="http://schemas.openxmlformats.org/spreadsheetml/2006/main" count="779" uniqueCount="101">
  <si>
    <t>Daļas Nr.</t>
  </si>
  <si>
    <t>Medikamenta starptautiskais nosaukums</t>
  </si>
  <si>
    <t>Zāļu forma</t>
  </si>
  <si>
    <t>Stiprums / koncentrācija</t>
  </si>
  <si>
    <t>Viena vienība</t>
  </si>
  <si>
    <t>P.Stradiņa KUS kopējais plānotais apjoms 24 mēnešiem</t>
  </si>
  <si>
    <t>Liepājas slimnīcas kopējais plānotais apjoms 24 mēnešiem</t>
  </si>
  <si>
    <t>Daugavpils slimnīcas kopējais plānotais apjoms 24 mēnešiem</t>
  </si>
  <si>
    <t>Kopējais plānotais apjoms 24 mēnešiem (Visām trīs Slimnīcām)</t>
  </si>
  <si>
    <t>Vienas vienības cena EUR bez PVN</t>
  </si>
  <si>
    <t>Kopējā apjoma cena EUR bez PVN</t>
  </si>
  <si>
    <t>A02-Zāles skābes izdales traucējumu ārstēšanai</t>
  </si>
  <si>
    <t>Esomeprasolum</t>
  </si>
  <si>
    <t>40 mg</t>
  </si>
  <si>
    <t>flakons</t>
  </si>
  <si>
    <t>Zarnās šķīstošās tabletes</t>
  </si>
  <si>
    <t>20 mg</t>
  </si>
  <si>
    <t>tablete</t>
  </si>
  <si>
    <t>B01-Līdzekļi trombožu ārstēšanai un profilaksei</t>
  </si>
  <si>
    <t xml:space="preserve">Enoxaparinum </t>
  </si>
  <si>
    <t>Šķīdums injekcijām pilnšļircē</t>
  </si>
  <si>
    <t xml:space="preserve">4000 IU (anti-Xa) 0.4 ml </t>
  </si>
  <si>
    <t>pilnšļirce</t>
  </si>
  <si>
    <t xml:space="preserve">6000 IU (anti-Xa)  0.6ml </t>
  </si>
  <si>
    <t xml:space="preserve">8000 IU (anti-Xa)  0.8ml </t>
  </si>
  <si>
    <t xml:space="preserve">Nadroparinum </t>
  </si>
  <si>
    <t>7600 IU (anti -Xa) 0.8 ml</t>
  </si>
  <si>
    <t>Clopidogrelum</t>
  </si>
  <si>
    <t>Apvalkota tablete</t>
  </si>
  <si>
    <t>75 mg</t>
  </si>
  <si>
    <t>300 mg</t>
  </si>
  <si>
    <t>Acidum acetylsalicylicum</t>
  </si>
  <si>
    <t>100 mg</t>
  </si>
  <si>
    <t>Tirofibanum</t>
  </si>
  <si>
    <t>Koncentrāts infūzijas šķīdumu pagatavošanai</t>
  </si>
  <si>
    <t>0.25 mg/ml 50ml</t>
  </si>
  <si>
    <t>Eptifibatium</t>
  </si>
  <si>
    <t>Šķīdums infūzijām</t>
  </si>
  <si>
    <t>0.75 mg/ml 100 ml</t>
  </si>
  <si>
    <t>2 mg/ml 10ml</t>
  </si>
  <si>
    <t>Prasugrelum</t>
  </si>
  <si>
    <t>5 mg</t>
  </si>
  <si>
    <t>10 mg</t>
  </si>
  <si>
    <t xml:space="preserve">Ticagrelorum </t>
  </si>
  <si>
    <t>90 mg</t>
  </si>
  <si>
    <t>Clopidogrelum,Acidum acetylsalicilicum</t>
  </si>
  <si>
    <t>75 mg/100 mg</t>
  </si>
  <si>
    <t>Dabigastranum etexilatum</t>
  </si>
  <si>
    <t>Cietās kapsulas</t>
  </si>
  <si>
    <t>110 mg</t>
  </si>
  <si>
    <t>150mg</t>
  </si>
  <si>
    <t>Bivalirudinum</t>
  </si>
  <si>
    <t>pulveris injekciju ,infūziju šķīduma pagatavošanai</t>
  </si>
  <si>
    <t>250mg</t>
  </si>
  <si>
    <t>Tenecteplasum</t>
  </si>
  <si>
    <t>10000V</t>
  </si>
  <si>
    <t xml:space="preserve">Fondaparinuxum </t>
  </si>
  <si>
    <t>2.5 mg/0.5 ml</t>
  </si>
  <si>
    <t>ampula</t>
  </si>
  <si>
    <t>Rivaroxabanum</t>
  </si>
  <si>
    <t>15 mg</t>
  </si>
  <si>
    <t>C01-Kardiotoniskie līdzekļi</t>
  </si>
  <si>
    <t>Ivabradinum</t>
  </si>
  <si>
    <t>7.5 mg</t>
  </si>
  <si>
    <t>Adenosine</t>
  </si>
  <si>
    <t xml:space="preserve">šķīdums injekcijām vai infūzijām </t>
  </si>
  <si>
    <t>5 mg/ml -10 ml</t>
  </si>
  <si>
    <t>5 mg/ml -50 ml</t>
  </si>
  <si>
    <t>Isosorbidi mononitras</t>
  </si>
  <si>
    <t xml:space="preserve">Ilgstošās darbības cietās kapsulas </t>
  </si>
  <si>
    <t>60 mg</t>
  </si>
  <si>
    <t>C07- Beta adrenoreceptoru blokatori</t>
  </si>
  <si>
    <t>Metoprololum succinate</t>
  </si>
  <si>
    <t>Ilgstošās darbības tabletes</t>
  </si>
  <si>
    <t>25 mg</t>
  </si>
  <si>
    <t>50 mg</t>
  </si>
  <si>
    <t>C10-Seruma lipīdus reducējoši līdzekļi</t>
  </si>
  <si>
    <t>Atorvastatinum</t>
  </si>
  <si>
    <t>80 mg</t>
  </si>
  <si>
    <t>Rosuvastatinum</t>
  </si>
  <si>
    <t xml:space="preserve">Omega-3 acidorum triglycerida </t>
  </si>
  <si>
    <t>Mīkstās kapsulas</t>
  </si>
  <si>
    <t>1000 mg</t>
  </si>
  <si>
    <t>kapsula</t>
  </si>
  <si>
    <t>Amlodipinum, Atorvastatinum</t>
  </si>
  <si>
    <t>5 mg/10 mg</t>
  </si>
  <si>
    <t>10 mg/10 mg</t>
  </si>
  <si>
    <t>50mg</t>
  </si>
  <si>
    <t>ampulas</t>
  </si>
  <si>
    <t xml:space="preserve">Pulveris injekciju vai infūziju  šķīduma pagatavošanai </t>
  </si>
  <si>
    <t>Pulveris injekciju šķīduma pagatavošanai ar šķīdinātāju</t>
  </si>
  <si>
    <t>Šķīdums injekcijām</t>
  </si>
  <si>
    <t xml:space="preserve">Šķīdums injekcijām vai infūzijām </t>
  </si>
  <si>
    <r>
      <t xml:space="preserve">2.GRUPA </t>
    </r>
    <r>
      <rPr>
        <sz val="12"/>
        <color theme="1"/>
        <rFont val="Times New Roman"/>
        <family val="1"/>
        <charset val="186"/>
      </rPr>
      <t>„Medikamenti Invazīvajai kardioloģijai”</t>
    </r>
  </si>
  <si>
    <t>Protamini hydrochloridi 50mg</t>
  </si>
  <si>
    <t>3.ELPIS</t>
  </si>
  <si>
    <t>4.Recipe Plus</t>
  </si>
  <si>
    <t>5.Magnum Medical</t>
  </si>
  <si>
    <t>16.Tamro</t>
  </si>
  <si>
    <t>17.Medelens</t>
  </si>
  <si>
    <t>21.Elvim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</si>
</sst>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sz val="11"/>
      <color rgb="FF00B050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 textRotation="90" wrapText="1"/>
    </xf>
    <xf numFmtId="164" fontId="3" fillId="0" borderId="5" xfId="0" applyNumberFormat="1" applyFont="1" applyBorder="1" applyAlignment="1">
      <alignment horizontal="center" vertical="center" textRotation="90" wrapText="1"/>
    </xf>
    <xf numFmtId="164" fontId="3" fillId="0" borderId="6" xfId="0" applyNumberFormat="1" applyFont="1" applyBorder="1" applyAlignment="1">
      <alignment horizontal="center" vertical="center" textRotation="90" wrapText="1"/>
    </xf>
    <xf numFmtId="2" fontId="3" fillId="0" borderId="0" xfId="0" applyNumberFormat="1" applyFont="1" applyBorder="1" applyAlignment="1">
      <alignment horizontal="center" vertical="center" textRotation="90" wrapText="1"/>
    </xf>
    <xf numFmtId="2" fontId="3" fillId="0" borderId="9" xfId="0" applyNumberFormat="1" applyFont="1" applyBorder="1" applyAlignment="1">
      <alignment horizontal="center" vertical="center" textRotation="90" wrapText="1"/>
    </xf>
    <xf numFmtId="164" fontId="3" fillId="0" borderId="9" xfId="0" applyNumberFormat="1" applyFont="1" applyBorder="1" applyAlignment="1">
      <alignment horizontal="center" vertical="center" textRotation="90" wrapText="1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textRotation="90" wrapText="1"/>
    </xf>
    <xf numFmtId="2" fontId="3" fillId="0" borderId="13" xfId="0" applyNumberFormat="1" applyFont="1" applyBorder="1" applyAlignment="1">
      <alignment horizontal="center" vertical="center" textRotation="90" wrapText="1"/>
    </xf>
    <xf numFmtId="164" fontId="7" fillId="0" borderId="16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7" borderId="17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11" borderId="17" xfId="0" applyNumberFormat="1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2" fontId="5" fillId="7" borderId="10" xfId="0" applyNumberFormat="1" applyFont="1" applyFill="1" applyBorder="1" applyAlignment="1">
      <alignment horizontal="center" vertical="center"/>
    </xf>
    <xf numFmtId="2" fontId="5" fillId="11" borderId="10" xfId="0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164" fontId="9" fillId="11" borderId="16" xfId="0" applyNumberFormat="1" applyFont="1" applyFill="1" applyBorder="1" applyAlignment="1">
      <alignment horizontal="center" vertical="center"/>
    </xf>
    <xf numFmtId="2" fontId="9" fillId="11" borderId="17" xfId="0" applyNumberFormat="1" applyFont="1" applyFill="1" applyBorder="1" applyAlignment="1">
      <alignment horizontal="center" vertical="center"/>
    </xf>
    <xf numFmtId="164" fontId="9" fillId="7" borderId="16" xfId="0" applyNumberFormat="1" applyFont="1" applyFill="1" applyBorder="1" applyAlignment="1">
      <alignment horizontal="center" vertical="center"/>
    </xf>
    <xf numFmtId="2" fontId="9" fillId="7" borderId="10" xfId="0" applyNumberFormat="1" applyFont="1" applyFill="1" applyBorder="1" applyAlignment="1">
      <alignment horizontal="center" vertical="center"/>
    </xf>
    <xf numFmtId="2" fontId="9" fillId="2" borderId="17" xfId="0" applyNumberFormat="1" applyFont="1" applyFill="1" applyBorder="1" applyAlignment="1">
      <alignment horizontal="center" vertical="center"/>
    </xf>
    <xf numFmtId="2" fontId="9" fillId="11" borderId="10" xfId="0" applyNumberFormat="1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vertical="center" wrapText="1"/>
    </xf>
    <xf numFmtId="0" fontId="4" fillId="12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2" borderId="12" xfId="0" applyFont="1" applyFill="1" applyBorder="1" applyAlignment="1">
      <alignment vertical="center"/>
    </xf>
    <xf numFmtId="164" fontId="7" fillId="12" borderId="16" xfId="0" applyNumberFormat="1" applyFont="1" applyFill="1" applyBorder="1" applyAlignment="1">
      <alignment horizontal="center" vertical="center"/>
    </xf>
    <xf numFmtId="2" fontId="5" fillId="12" borderId="10" xfId="0" applyNumberFormat="1" applyFont="1" applyFill="1" applyBorder="1" applyAlignment="1">
      <alignment horizontal="center" vertical="center"/>
    </xf>
    <xf numFmtId="2" fontId="5" fillId="12" borderId="17" xfId="0" applyNumberFormat="1" applyFont="1" applyFill="1" applyBorder="1" applyAlignment="1">
      <alignment horizontal="center" vertical="center"/>
    </xf>
    <xf numFmtId="164" fontId="5" fillId="12" borderId="16" xfId="0" applyNumberFormat="1" applyFont="1" applyFill="1" applyBorder="1" applyAlignment="1">
      <alignment horizontal="center" vertical="center"/>
    </xf>
    <xf numFmtId="3" fontId="5" fillId="12" borderId="2" xfId="0" applyNumberFormat="1" applyFont="1" applyFill="1" applyBorder="1" applyAlignment="1">
      <alignment vertical="center"/>
    </xf>
    <xf numFmtId="3" fontId="5" fillId="12" borderId="12" xfId="0" applyNumberFormat="1" applyFont="1" applyFill="1" applyBorder="1" applyAlignment="1">
      <alignment vertical="center"/>
    </xf>
    <xf numFmtId="0" fontId="4" fillId="0" borderId="1" xfId="0" applyFont="1" applyBorder="1"/>
    <xf numFmtId="0" fontId="4" fillId="0" borderId="12" xfId="0" applyFont="1" applyBorder="1" applyAlignment="1">
      <alignment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9" fillId="7" borderId="11" xfId="0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64" fontId="9" fillId="11" borderId="11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2" fontId="4" fillId="11" borderId="10" xfId="0" applyNumberFormat="1" applyFont="1" applyFill="1" applyBorder="1" applyAlignment="1">
      <alignment horizontal="center" vertical="center"/>
    </xf>
    <xf numFmtId="2" fontId="4" fillId="7" borderId="10" xfId="0" applyNumberFormat="1" applyFont="1" applyFill="1" applyBorder="1" applyAlignment="1">
      <alignment horizontal="center" vertical="center"/>
    </xf>
    <xf numFmtId="164" fontId="7" fillId="12" borderId="11" xfId="0" applyNumberFormat="1" applyFont="1" applyFill="1" applyBorder="1" applyAlignment="1">
      <alignment horizontal="center" vertical="center"/>
    </xf>
    <xf numFmtId="2" fontId="4" fillId="12" borderId="10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12" xfId="0" applyFont="1" applyBorder="1"/>
    <xf numFmtId="164" fontId="7" fillId="0" borderId="18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7" xfId="0" applyNumberFormat="1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textRotation="90" wrapText="1"/>
    </xf>
    <xf numFmtId="164" fontId="9" fillId="7" borderId="1" xfId="0" applyNumberFormat="1" applyFont="1" applyFill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9" fillId="11" borderId="1" xfId="0" applyNumberFormat="1" applyFont="1" applyFill="1" applyBorder="1" applyAlignment="1">
      <alignment horizontal="center" vertical="center"/>
    </xf>
    <xf numFmtId="2" fontId="9" fillId="11" borderId="1" xfId="0" applyNumberFormat="1" applyFont="1" applyFill="1" applyBorder="1" applyAlignment="1">
      <alignment horizontal="center" vertical="center"/>
    </xf>
    <xf numFmtId="2" fontId="5" fillId="11" borderId="1" xfId="0" applyNumberFormat="1" applyFont="1" applyFill="1" applyBorder="1" applyAlignment="1">
      <alignment horizontal="center" vertical="center"/>
    </xf>
    <xf numFmtId="164" fontId="7" fillId="12" borderId="1" xfId="0" applyNumberFormat="1" applyFont="1" applyFill="1" applyBorder="1" applyAlignment="1">
      <alignment horizontal="center" vertical="center"/>
    </xf>
    <xf numFmtId="2" fontId="5" fillId="12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11" fillId="6" borderId="20" xfId="0" applyNumberFormat="1" applyFont="1" applyFill="1" applyBorder="1" applyAlignment="1">
      <alignment horizontal="center" vertical="center"/>
    </xf>
    <xf numFmtId="164" fontId="11" fillId="6" borderId="21" xfId="0" applyNumberFormat="1" applyFont="1" applyFill="1" applyBorder="1" applyAlignment="1">
      <alignment horizontal="center" vertical="center"/>
    </xf>
    <xf numFmtId="164" fontId="11" fillId="7" borderId="10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164" fontId="11" fillId="2" borderId="11" xfId="0" applyNumberFormat="1" applyFont="1" applyFill="1" applyBorder="1" applyAlignment="1">
      <alignment horizontal="center" vertical="center"/>
    </xf>
    <xf numFmtId="164" fontId="11" fillId="10" borderId="10" xfId="0" applyNumberFormat="1" applyFont="1" applyFill="1" applyBorder="1" applyAlignment="1">
      <alignment horizontal="center" vertical="center"/>
    </xf>
    <xf numFmtId="164" fontId="11" fillId="10" borderId="1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11" fillId="8" borderId="10" xfId="0" applyNumberFormat="1" applyFont="1" applyFill="1" applyBorder="1" applyAlignment="1">
      <alignment horizontal="center" vertical="center"/>
    </xf>
    <xf numFmtId="164" fontId="11" fillId="8" borderId="11" xfId="0" applyNumberFormat="1" applyFont="1" applyFill="1" applyBorder="1" applyAlignment="1">
      <alignment horizontal="center" vertical="center"/>
    </xf>
    <xf numFmtId="164" fontId="11" fillId="9" borderId="10" xfId="0" applyNumberFormat="1" applyFont="1" applyFill="1" applyBorder="1" applyAlignment="1">
      <alignment horizontal="center" vertical="center"/>
    </xf>
    <xf numFmtId="164" fontId="11" fillId="9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colors>
    <mruColors>
      <color rgb="FFCC66FF"/>
      <color rgb="FF66FF33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zoomScaleNormal="100" workbookViewId="0">
      <pane xSplit="9" ySplit="2" topLeftCell="J41" activePane="bottomRight" state="frozen"/>
      <selection pane="topRight" activeCell="J1" sqref="J1"/>
      <selection pane="bottomLeft" activeCell="A3" sqref="A3"/>
      <selection pane="bottomRight" activeCell="A50" sqref="A50:XFD58"/>
    </sheetView>
  </sheetViews>
  <sheetFormatPr defaultRowHeight="15" outlineLevelCol="1" x14ac:dyDescent="0.25"/>
  <cols>
    <col min="2" max="2" width="21.28515625" customWidth="1"/>
    <col min="3" max="3" width="15.85546875" hidden="1" customWidth="1" outlineLevel="1"/>
    <col min="4" max="8" width="9.140625" hidden="1" customWidth="1" outlineLevel="1"/>
    <col min="9" max="9" width="9.140625" collapsed="1"/>
    <col min="10" max="10" width="9.42578125" style="19" customWidth="1"/>
    <col min="11" max="11" width="11" style="20" customWidth="1"/>
    <col min="12" max="12" width="14.28515625" style="19" customWidth="1"/>
    <col min="13" max="13" width="13.7109375" style="20" customWidth="1"/>
    <col min="14" max="14" width="13.7109375" style="19" customWidth="1"/>
    <col min="15" max="15" width="12" style="20" customWidth="1"/>
    <col min="16" max="16" width="9.5703125" style="34" bestFit="1" customWidth="1"/>
    <col min="17" max="17" width="10.5703125" style="20" bestFit="1" customWidth="1"/>
    <col min="18" max="18" width="9.140625" style="34"/>
    <col min="19" max="19" width="9.5703125" style="20" bestFit="1" customWidth="1"/>
    <col min="20" max="20" width="9.140625" style="19"/>
    <col min="21" max="21" width="10.85546875" style="20" customWidth="1"/>
    <col min="23" max="23" width="19.42578125" customWidth="1"/>
  </cols>
  <sheetData>
    <row r="1" spans="1:21" ht="31.5" customHeight="1" thickBot="1" x14ac:dyDescent="0.3">
      <c r="A1" s="111" t="s">
        <v>93</v>
      </c>
      <c r="B1" s="111"/>
      <c r="C1" s="21"/>
      <c r="D1" s="56"/>
      <c r="E1" s="56"/>
      <c r="F1" s="56"/>
      <c r="G1" s="56"/>
      <c r="H1" s="56"/>
      <c r="I1" s="56"/>
      <c r="J1" s="112" t="s">
        <v>95</v>
      </c>
      <c r="K1" s="113"/>
      <c r="L1" s="114" t="s">
        <v>96</v>
      </c>
      <c r="M1" s="115"/>
      <c r="N1" s="116" t="s">
        <v>97</v>
      </c>
      <c r="O1" s="117"/>
      <c r="P1" s="121" t="s">
        <v>98</v>
      </c>
      <c r="Q1" s="122"/>
      <c r="R1" s="123" t="s">
        <v>99</v>
      </c>
      <c r="S1" s="124"/>
      <c r="T1" s="118" t="s">
        <v>100</v>
      </c>
      <c r="U1" s="119"/>
    </row>
    <row r="2" spans="1:21" ht="77.25" customHeight="1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 t="s">
        <v>7</v>
      </c>
      <c r="I2" s="7" t="s">
        <v>8</v>
      </c>
      <c r="J2" s="26" t="s">
        <v>9</v>
      </c>
      <c r="K2" s="27" t="s">
        <v>10</v>
      </c>
      <c r="L2" s="91" t="s">
        <v>9</v>
      </c>
      <c r="M2" s="13" t="s">
        <v>10</v>
      </c>
      <c r="N2" s="15" t="s">
        <v>9</v>
      </c>
      <c r="O2" s="13" t="s">
        <v>10</v>
      </c>
      <c r="P2" s="33" t="s">
        <v>9</v>
      </c>
      <c r="Q2" s="13" t="s">
        <v>10</v>
      </c>
      <c r="R2" s="33" t="s">
        <v>9</v>
      </c>
      <c r="S2" s="16" t="s">
        <v>10</v>
      </c>
      <c r="T2" s="18" t="s">
        <v>9</v>
      </c>
      <c r="U2" s="17" t="s">
        <v>10</v>
      </c>
    </row>
    <row r="3" spans="1:21" ht="38.25" customHeight="1" thickBot="1" x14ac:dyDescent="0.3">
      <c r="A3" s="120" t="s">
        <v>11</v>
      </c>
      <c r="B3" s="120"/>
      <c r="C3" s="8"/>
      <c r="D3" s="8"/>
      <c r="E3" s="8"/>
      <c r="F3" s="8"/>
      <c r="G3" s="8"/>
      <c r="H3" s="8"/>
      <c r="I3" s="57"/>
      <c r="J3" s="58"/>
      <c r="K3" s="59"/>
      <c r="L3" s="95"/>
      <c r="M3" s="96"/>
      <c r="N3" s="93"/>
      <c r="O3" s="61"/>
      <c r="P3" s="62"/>
      <c r="Q3" s="63"/>
      <c r="R3" s="64"/>
      <c r="S3" s="63"/>
      <c r="T3" s="58"/>
      <c r="U3" s="61"/>
    </row>
    <row r="4" spans="1:21" ht="23.25" customHeight="1" thickBot="1" x14ac:dyDescent="0.3">
      <c r="A4" s="8">
        <v>1</v>
      </c>
      <c r="B4" s="8" t="s">
        <v>12</v>
      </c>
      <c r="C4" s="8" t="s">
        <v>89</v>
      </c>
      <c r="D4" s="8" t="s">
        <v>13</v>
      </c>
      <c r="E4" s="9" t="s">
        <v>14</v>
      </c>
      <c r="F4" s="10">
        <v>12000</v>
      </c>
      <c r="G4" s="11">
        <v>0</v>
      </c>
      <c r="H4" s="11">
        <v>100</v>
      </c>
      <c r="I4" s="22">
        <v>12100</v>
      </c>
      <c r="J4" s="24"/>
      <c r="K4" s="29"/>
      <c r="L4" s="97">
        <v>5.7379999999999995</v>
      </c>
      <c r="M4" s="98">
        <f>L4*I4</f>
        <v>69429.799999999988</v>
      </c>
      <c r="N4" s="68"/>
      <c r="O4" s="25"/>
      <c r="P4" s="65">
        <v>5.7130000000000001</v>
      </c>
      <c r="Q4" s="43">
        <f>I4*P4</f>
        <v>69127.3</v>
      </c>
      <c r="R4" s="28"/>
      <c r="S4" s="66"/>
      <c r="T4" s="24"/>
      <c r="U4" s="25"/>
    </row>
    <row r="5" spans="1:21" ht="29.25" customHeight="1" thickBot="1" x14ac:dyDescent="0.3">
      <c r="A5" s="8">
        <v>2</v>
      </c>
      <c r="B5" s="8" t="s">
        <v>12</v>
      </c>
      <c r="C5" s="8" t="s">
        <v>15</v>
      </c>
      <c r="D5" s="8" t="s">
        <v>16</v>
      </c>
      <c r="E5" s="9" t="s">
        <v>17</v>
      </c>
      <c r="F5" s="10">
        <v>2000</v>
      </c>
      <c r="G5" s="11">
        <v>0</v>
      </c>
      <c r="H5" s="11">
        <v>600</v>
      </c>
      <c r="I5" s="22">
        <v>2600</v>
      </c>
      <c r="J5" s="24"/>
      <c r="K5" s="29"/>
      <c r="L5" s="92">
        <v>8.1000000000000003E-2</v>
      </c>
      <c r="M5" s="99">
        <f>L5*I5</f>
        <v>210.6</v>
      </c>
      <c r="N5" s="69">
        <v>0.107</v>
      </c>
      <c r="O5" s="44">
        <f>I5*N5</f>
        <v>278.2</v>
      </c>
      <c r="P5" s="67">
        <v>0.501</v>
      </c>
      <c r="Q5" s="45">
        <f>I5*P5</f>
        <v>1302.5999999999999</v>
      </c>
      <c r="R5" s="28"/>
      <c r="S5" s="66"/>
      <c r="T5" s="24"/>
      <c r="U5" s="25"/>
    </row>
    <row r="6" spans="1:21" ht="30.75" customHeight="1" thickBot="1" x14ac:dyDescent="0.3">
      <c r="A6" s="8">
        <v>3</v>
      </c>
      <c r="B6" s="8" t="s">
        <v>12</v>
      </c>
      <c r="C6" s="8" t="s">
        <v>15</v>
      </c>
      <c r="D6" s="8" t="s">
        <v>13</v>
      </c>
      <c r="E6" s="9" t="s">
        <v>17</v>
      </c>
      <c r="F6" s="10">
        <v>9400</v>
      </c>
      <c r="G6" s="11">
        <v>0</v>
      </c>
      <c r="H6" s="11">
        <v>600</v>
      </c>
      <c r="I6" s="22">
        <v>10000</v>
      </c>
      <c r="J6" s="24"/>
      <c r="K6" s="29"/>
      <c r="L6" s="92">
        <v>0.13100000000000001</v>
      </c>
      <c r="M6" s="99">
        <f>L6*I6</f>
        <v>1310</v>
      </c>
      <c r="N6" s="69">
        <v>0.158</v>
      </c>
      <c r="O6" s="44">
        <f>I6*N6</f>
        <v>1580</v>
      </c>
      <c r="P6" s="67">
        <v>0.66900000000000004</v>
      </c>
      <c r="Q6" s="45">
        <f>I6*P6</f>
        <v>6690</v>
      </c>
      <c r="R6" s="28"/>
      <c r="S6" s="66"/>
      <c r="T6" s="24"/>
      <c r="U6" s="25"/>
    </row>
    <row r="7" spans="1:21" ht="36" customHeight="1" thickBot="1" x14ac:dyDescent="0.3">
      <c r="A7" s="110" t="s">
        <v>18</v>
      </c>
      <c r="B7" s="110"/>
      <c r="C7" s="12"/>
      <c r="D7" s="12"/>
      <c r="E7" s="12"/>
      <c r="F7" s="11"/>
      <c r="G7" s="11"/>
      <c r="H7" s="11"/>
      <c r="I7" s="23"/>
      <c r="J7" s="24"/>
      <c r="K7" s="29"/>
      <c r="L7" s="100"/>
      <c r="M7" s="101"/>
      <c r="N7" s="68"/>
      <c r="O7" s="25"/>
      <c r="P7" s="68"/>
      <c r="Q7" s="66"/>
      <c r="R7" s="28"/>
      <c r="S7" s="66"/>
      <c r="T7" s="24"/>
      <c r="U7" s="25"/>
    </row>
    <row r="8" spans="1:21" ht="28.5" customHeight="1" thickBot="1" x14ac:dyDescent="0.3">
      <c r="A8" s="8">
        <v>4</v>
      </c>
      <c r="B8" s="8" t="s">
        <v>19</v>
      </c>
      <c r="C8" s="8" t="s">
        <v>20</v>
      </c>
      <c r="D8" s="8" t="s">
        <v>21</v>
      </c>
      <c r="E8" s="9" t="s">
        <v>22</v>
      </c>
      <c r="F8" s="10">
        <v>10000</v>
      </c>
      <c r="G8" s="11">
        <v>0</v>
      </c>
      <c r="H8" s="10">
        <v>1000</v>
      </c>
      <c r="I8" s="22">
        <v>11000</v>
      </c>
      <c r="J8" s="24"/>
      <c r="K8" s="29"/>
      <c r="L8" s="92">
        <v>2.6880000000000002</v>
      </c>
      <c r="M8" s="99">
        <f t="shared" ref="M8:M15" si="0">L8*I8</f>
        <v>29568.000000000004</v>
      </c>
      <c r="N8" s="67">
        <v>2.6909999999999998</v>
      </c>
      <c r="O8" s="41">
        <f>I8*N8</f>
        <v>29601</v>
      </c>
      <c r="P8" s="69">
        <v>2.69</v>
      </c>
      <c r="Q8" s="39">
        <f t="shared" ref="Q8:Q17" si="1">I8*P8</f>
        <v>29590</v>
      </c>
      <c r="R8" s="28"/>
      <c r="S8" s="66"/>
      <c r="T8" s="24"/>
      <c r="U8" s="25"/>
    </row>
    <row r="9" spans="1:21" ht="18.75" customHeight="1" thickBot="1" x14ac:dyDescent="0.3">
      <c r="A9" s="8">
        <v>5</v>
      </c>
      <c r="B9" s="8" t="s">
        <v>19</v>
      </c>
      <c r="C9" s="8" t="s">
        <v>20</v>
      </c>
      <c r="D9" s="8" t="s">
        <v>23</v>
      </c>
      <c r="E9" s="9" t="s">
        <v>22</v>
      </c>
      <c r="F9" s="10">
        <v>18000</v>
      </c>
      <c r="G9" s="11">
        <v>0</v>
      </c>
      <c r="H9" s="10">
        <v>4000</v>
      </c>
      <c r="I9" s="22">
        <v>22000</v>
      </c>
      <c r="J9" s="24"/>
      <c r="K9" s="29"/>
      <c r="L9" s="92">
        <v>4.3970000000000002</v>
      </c>
      <c r="M9" s="99">
        <f t="shared" si="0"/>
        <v>96734</v>
      </c>
      <c r="N9" s="67">
        <v>4.4029999999999996</v>
      </c>
      <c r="O9" s="41">
        <f>I9*N9</f>
        <v>96865.999999999985</v>
      </c>
      <c r="P9" s="69">
        <v>4.4020000000000001</v>
      </c>
      <c r="Q9" s="39">
        <f t="shared" si="1"/>
        <v>96844</v>
      </c>
      <c r="R9" s="28"/>
      <c r="S9" s="66"/>
      <c r="T9" s="24"/>
      <c r="U9" s="25"/>
    </row>
    <row r="10" spans="1:21" ht="20.25" customHeight="1" thickBot="1" x14ac:dyDescent="0.3">
      <c r="A10" s="8">
        <v>6</v>
      </c>
      <c r="B10" s="8" t="s">
        <v>19</v>
      </c>
      <c r="C10" s="8" t="s">
        <v>20</v>
      </c>
      <c r="D10" s="8" t="s">
        <v>24</v>
      </c>
      <c r="E10" s="9" t="s">
        <v>22</v>
      </c>
      <c r="F10" s="10">
        <v>18000</v>
      </c>
      <c r="G10" s="11">
        <v>0</v>
      </c>
      <c r="H10" s="10">
        <v>6000</v>
      </c>
      <c r="I10" s="22">
        <v>24000</v>
      </c>
      <c r="J10" s="24"/>
      <c r="K10" s="29"/>
      <c r="L10" s="92">
        <v>6.0060000000000002</v>
      </c>
      <c r="M10" s="99">
        <f t="shared" si="0"/>
        <v>144144</v>
      </c>
      <c r="N10" s="69">
        <v>6.0149999999999997</v>
      </c>
      <c r="O10" s="44">
        <f>I10*N10</f>
        <v>144360</v>
      </c>
      <c r="P10" s="67">
        <v>6.0149999999999997</v>
      </c>
      <c r="Q10" s="45">
        <f t="shared" si="1"/>
        <v>144360</v>
      </c>
      <c r="R10" s="28"/>
      <c r="S10" s="66"/>
      <c r="T10" s="24"/>
      <c r="U10" s="25"/>
    </row>
    <row r="11" spans="1:21" ht="21.75" customHeight="1" thickBot="1" x14ac:dyDescent="0.3">
      <c r="A11" s="8">
        <v>7</v>
      </c>
      <c r="B11" s="8" t="s">
        <v>25</v>
      </c>
      <c r="C11" s="8" t="s">
        <v>20</v>
      </c>
      <c r="D11" s="8" t="s">
        <v>26</v>
      </c>
      <c r="E11" s="9" t="s">
        <v>22</v>
      </c>
      <c r="F11" s="11">
        <v>400</v>
      </c>
      <c r="G11" s="11">
        <v>0</v>
      </c>
      <c r="H11" s="11">
        <v>0</v>
      </c>
      <c r="I11" s="23">
        <v>400</v>
      </c>
      <c r="J11" s="28"/>
      <c r="K11" s="29"/>
      <c r="L11" s="102">
        <v>6.8460000000000001</v>
      </c>
      <c r="M11" s="103">
        <f t="shared" si="0"/>
        <v>2738.4</v>
      </c>
      <c r="N11" s="68"/>
      <c r="O11" s="25"/>
      <c r="P11" s="69">
        <v>4.29</v>
      </c>
      <c r="Q11" s="39">
        <f t="shared" si="1"/>
        <v>1716</v>
      </c>
      <c r="R11" s="42">
        <v>4.2750000000000004</v>
      </c>
      <c r="S11" s="43">
        <f>I11*R11</f>
        <v>1710.0000000000002</v>
      </c>
      <c r="T11" s="24"/>
      <c r="U11" s="25"/>
    </row>
    <row r="12" spans="1:21" ht="15.75" thickBot="1" x14ac:dyDescent="0.3">
      <c r="A12" s="8">
        <v>8</v>
      </c>
      <c r="B12" s="8" t="s">
        <v>27</v>
      </c>
      <c r="C12" s="8" t="s">
        <v>28</v>
      </c>
      <c r="D12" s="8" t="s">
        <v>29</v>
      </c>
      <c r="E12" s="9" t="s">
        <v>17</v>
      </c>
      <c r="F12" s="10">
        <v>107400</v>
      </c>
      <c r="G12" s="11">
        <v>2000</v>
      </c>
      <c r="H12" s="10">
        <v>20000</v>
      </c>
      <c r="I12" s="22">
        <v>129400</v>
      </c>
      <c r="J12" s="28"/>
      <c r="K12" s="29"/>
      <c r="L12" s="97">
        <v>3.6999999999999998E-2</v>
      </c>
      <c r="M12" s="98">
        <f t="shared" si="0"/>
        <v>4787.8</v>
      </c>
      <c r="N12" s="67">
        <v>3.6999999999999998E-2</v>
      </c>
      <c r="O12" s="41">
        <f>I12*N12</f>
        <v>4787.8</v>
      </c>
      <c r="P12" s="65">
        <v>3.5999999999999997E-2</v>
      </c>
      <c r="Q12" s="43">
        <f t="shared" si="1"/>
        <v>4658.3999999999996</v>
      </c>
      <c r="R12" s="28"/>
      <c r="S12" s="66"/>
      <c r="T12" s="24"/>
      <c r="U12" s="25"/>
    </row>
    <row r="13" spans="1:21" ht="15.75" thickBot="1" x14ac:dyDescent="0.3">
      <c r="A13" s="8">
        <v>9</v>
      </c>
      <c r="B13" s="8" t="s">
        <v>27</v>
      </c>
      <c r="C13" s="8" t="s">
        <v>28</v>
      </c>
      <c r="D13" s="8" t="s">
        <v>30</v>
      </c>
      <c r="E13" s="9" t="s">
        <v>17</v>
      </c>
      <c r="F13" s="10">
        <v>20000</v>
      </c>
      <c r="G13" s="11">
        <v>1200</v>
      </c>
      <c r="H13" s="10">
        <v>1200</v>
      </c>
      <c r="I13" s="22">
        <v>22400</v>
      </c>
      <c r="J13" s="28"/>
      <c r="K13" s="29"/>
      <c r="L13" s="102">
        <v>2.0099999999999998</v>
      </c>
      <c r="M13" s="103">
        <f t="shared" si="0"/>
        <v>45023.999999999993</v>
      </c>
      <c r="N13" s="65">
        <v>2.0019999999999998</v>
      </c>
      <c r="O13" s="37">
        <f>I13*N13</f>
        <v>44844.799999999996</v>
      </c>
      <c r="P13" s="69">
        <v>2.0019999999999998</v>
      </c>
      <c r="Q13" s="39">
        <f t="shared" si="1"/>
        <v>44844.799999999996</v>
      </c>
      <c r="R13" s="28"/>
      <c r="S13" s="66"/>
      <c r="T13" s="24"/>
      <c r="U13" s="25"/>
    </row>
    <row r="14" spans="1:21" ht="30.75" thickBot="1" x14ac:dyDescent="0.3">
      <c r="A14" s="8">
        <v>10</v>
      </c>
      <c r="B14" s="8" t="s">
        <v>31</v>
      </c>
      <c r="C14" s="8" t="s">
        <v>15</v>
      </c>
      <c r="D14" s="8" t="s">
        <v>32</v>
      </c>
      <c r="E14" s="9" t="s">
        <v>17</v>
      </c>
      <c r="F14" s="10">
        <v>100000</v>
      </c>
      <c r="G14" s="11">
        <v>0</v>
      </c>
      <c r="H14" s="10">
        <v>1600</v>
      </c>
      <c r="I14" s="22">
        <v>101600</v>
      </c>
      <c r="J14" s="28"/>
      <c r="K14" s="29"/>
      <c r="L14" s="92">
        <v>5.0000000000000001E-3</v>
      </c>
      <c r="M14" s="99">
        <f t="shared" si="0"/>
        <v>508</v>
      </c>
      <c r="N14" s="67">
        <v>6.0000000000000001E-3</v>
      </c>
      <c r="O14" s="41">
        <f>I14*N14</f>
        <v>609.6</v>
      </c>
      <c r="P14" s="69">
        <v>5.0000000000000001E-3</v>
      </c>
      <c r="Q14" s="39">
        <f t="shared" si="1"/>
        <v>508</v>
      </c>
      <c r="R14" s="28"/>
      <c r="S14" s="66"/>
      <c r="T14" s="24"/>
      <c r="U14" s="25"/>
    </row>
    <row r="15" spans="1:21" ht="21" customHeight="1" thickBot="1" x14ac:dyDescent="0.3">
      <c r="A15" s="8">
        <v>11</v>
      </c>
      <c r="B15" s="8" t="s">
        <v>33</v>
      </c>
      <c r="C15" s="8" t="s">
        <v>34</v>
      </c>
      <c r="D15" s="8" t="s">
        <v>35</v>
      </c>
      <c r="E15" s="9" t="s">
        <v>14</v>
      </c>
      <c r="F15" s="10">
        <v>3000</v>
      </c>
      <c r="G15" s="11">
        <v>0</v>
      </c>
      <c r="H15" s="10">
        <v>1000</v>
      </c>
      <c r="I15" s="22">
        <v>4000</v>
      </c>
      <c r="J15" s="28"/>
      <c r="K15" s="29"/>
      <c r="L15" s="92">
        <v>195.16</v>
      </c>
      <c r="M15" s="99">
        <f t="shared" si="0"/>
        <v>780640</v>
      </c>
      <c r="N15" s="68"/>
      <c r="O15" s="25"/>
      <c r="P15" s="69">
        <v>195.99</v>
      </c>
      <c r="Q15" s="39">
        <f t="shared" si="1"/>
        <v>783960</v>
      </c>
      <c r="R15" s="28"/>
      <c r="S15" s="66"/>
      <c r="T15" s="24"/>
      <c r="U15" s="25"/>
    </row>
    <row r="16" spans="1:21" ht="19.5" customHeight="1" thickBot="1" x14ac:dyDescent="0.3">
      <c r="A16" s="8">
        <v>12</v>
      </c>
      <c r="B16" s="8" t="s">
        <v>36</v>
      </c>
      <c r="C16" s="8" t="s">
        <v>37</v>
      </c>
      <c r="D16" s="8" t="s">
        <v>38</v>
      </c>
      <c r="E16" s="9" t="s">
        <v>14</v>
      </c>
      <c r="F16" s="10">
        <v>3800</v>
      </c>
      <c r="G16" s="11">
        <v>80</v>
      </c>
      <c r="H16" s="10">
        <v>1400</v>
      </c>
      <c r="I16" s="22">
        <v>5280</v>
      </c>
      <c r="J16" s="42">
        <v>93.62</v>
      </c>
      <c r="K16" s="43">
        <f>J16*I16</f>
        <v>494313.60000000003</v>
      </c>
      <c r="L16" s="100"/>
      <c r="M16" s="101"/>
      <c r="N16" s="68">
        <v>95.058999999999997</v>
      </c>
      <c r="O16" s="25">
        <f t="shared" ref="O16:O24" si="2">I16*N16</f>
        <v>501911.51999999996</v>
      </c>
      <c r="P16" s="67">
        <v>94.03</v>
      </c>
      <c r="Q16" s="45">
        <f t="shared" si="1"/>
        <v>496478.4</v>
      </c>
      <c r="R16" s="38">
        <v>93.683000000000007</v>
      </c>
      <c r="S16" s="70">
        <f>I16*R16</f>
        <v>494646.24000000005</v>
      </c>
      <c r="T16" s="24"/>
      <c r="U16" s="25"/>
    </row>
    <row r="17" spans="1:21" ht="20.25" customHeight="1" thickBot="1" x14ac:dyDescent="0.3">
      <c r="A17" s="8">
        <v>13</v>
      </c>
      <c r="B17" s="8" t="s">
        <v>36</v>
      </c>
      <c r="C17" s="8" t="s">
        <v>37</v>
      </c>
      <c r="D17" s="8" t="s">
        <v>39</v>
      </c>
      <c r="E17" s="9" t="s">
        <v>14</v>
      </c>
      <c r="F17" s="10">
        <v>6000</v>
      </c>
      <c r="G17" s="11">
        <v>400</v>
      </c>
      <c r="H17" s="11">
        <v>0</v>
      </c>
      <c r="I17" s="22">
        <v>6400</v>
      </c>
      <c r="J17" s="42">
        <v>33.4</v>
      </c>
      <c r="K17" s="35">
        <f>J17*I17</f>
        <v>213760</v>
      </c>
      <c r="L17" s="100"/>
      <c r="M17" s="101"/>
      <c r="N17" s="68">
        <v>33.94</v>
      </c>
      <c r="O17" s="25">
        <f t="shared" si="2"/>
        <v>217216</v>
      </c>
      <c r="P17" s="67">
        <v>33.57</v>
      </c>
      <c r="Q17" s="71">
        <f t="shared" si="1"/>
        <v>214848</v>
      </c>
      <c r="R17" s="38">
        <v>33.466999999999999</v>
      </c>
      <c r="S17" s="70">
        <f>I17*R17</f>
        <v>214188.79999999999</v>
      </c>
      <c r="T17" s="24"/>
      <c r="U17" s="25"/>
    </row>
    <row r="18" spans="1:21" ht="15.75" thickBot="1" x14ac:dyDescent="0.3">
      <c r="A18" s="8">
        <v>14</v>
      </c>
      <c r="B18" s="8" t="s">
        <v>40</v>
      </c>
      <c r="C18" s="8" t="s">
        <v>28</v>
      </c>
      <c r="D18" s="8" t="s">
        <v>41</v>
      </c>
      <c r="E18" s="9" t="s">
        <v>17</v>
      </c>
      <c r="F18" s="10">
        <v>24000</v>
      </c>
      <c r="G18" s="11">
        <v>0</v>
      </c>
      <c r="H18" s="10">
        <v>1200</v>
      </c>
      <c r="I18" s="22">
        <v>25200</v>
      </c>
      <c r="J18" s="28"/>
      <c r="K18" s="29"/>
      <c r="L18" s="100"/>
      <c r="M18" s="101"/>
      <c r="N18" s="65">
        <v>1.8520000000000001</v>
      </c>
      <c r="O18" s="30">
        <f t="shared" si="2"/>
        <v>46670.400000000001</v>
      </c>
      <c r="P18" s="68"/>
      <c r="Q18" s="66"/>
      <c r="R18" s="28"/>
      <c r="S18" s="66"/>
      <c r="T18" s="24"/>
      <c r="U18" s="25"/>
    </row>
    <row r="19" spans="1:21" ht="15.75" thickBot="1" x14ac:dyDescent="0.3">
      <c r="A19" s="8">
        <v>15</v>
      </c>
      <c r="B19" s="8" t="s">
        <v>40</v>
      </c>
      <c r="C19" s="8" t="s">
        <v>28</v>
      </c>
      <c r="D19" s="8" t="s">
        <v>42</v>
      </c>
      <c r="E19" s="9" t="s">
        <v>17</v>
      </c>
      <c r="F19" s="10">
        <v>24000</v>
      </c>
      <c r="G19" s="11">
        <v>0</v>
      </c>
      <c r="H19" s="10">
        <v>1200</v>
      </c>
      <c r="I19" s="22">
        <v>25200</v>
      </c>
      <c r="J19" s="28"/>
      <c r="K19" s="29"/>
      <c r="L19" s="100"/>
      <c r="M19" s="101"/>
      <c r="N19" s="65">
        <v>1.8520000000000001</v>
      </c>
      <c r="O19" s="30">
        <f t="shared" si="2"/>
        <v>46670.400000000001</v>
      </c>
      <c r="P19" s="68"/>
      <c r="Q19" s="66"/>
      <c r="R19" s="28"/>
      <c r="S19" s="66"/>
      <c r="T19" s="24"/>
      <c r="U19" s="25"/>
    </row>
    <row r="20" spans="1:21" ht="15.75" thickBot="1" x14ac:dyDescent="0.3">
      <c r="A20" s="8">
        <v>16</v>
      </c>
      <c r="B20" s="8" t="s">
        <v>43</v>
      </c>
      <c r="C20" s="8" t="s">
        <v>28</v>
      </c>
      <c r="D20" s="8" t="s">
        <v>44</v>
      </c>
      <c r="E20" s="9" t="s">
        <v>17</v>
      </c>
      <c r="F20" s="10">
        <v>80000</v>
      </c>
      <c r="G20" s="11">
        <v>800</v>
      </c>
      <c r="H20" s="11">
        <v>400</v>
      </c>
      <c r="I20" s="22">
        <v>81200</v>
      </c>
      <c r="J20" s="28"/>
      <c r="K20" s="29"/>
      <c r="L20" s="102">
        <v>1.093</v>
      </c>
      <c r="M20" s="104">
        <f>L20*I20</f>
        <v>88751.599999999991</v>
      </c>
      <c r="N20" s="65">
        <v>6.6000000000000003E-2</v>
      </c>
      <c r="O20" s="30">
        <f t="shared" si="2"/>
        <v>5359.2</v>
      </c>
      <c r="P20" s="69">
        <v>1.0920000000000001</v>
      </c>
      <c r="Q20" s="70">
        <f>I20*P20</f>
        <v>88670.400000000009</v>
      </c>
      <c r="R20" s="28"/>
      <c r="S20" s="66"/>
      <c r="T20" s="24"/>
      <c r="U20" s="25"/>
    </row>
    <row r="21" spans="1:21" ht="21.75" customHeight="1" thickBot="1" x14ac:dyDescent="0.3">
      <c r="A21" s="8">
        <v>17</v>
      </c>
      <c r="B21" s="8" t="s">
        <v>45</v>
      </c>
      <c r="C21" s="8" t="s">
        <v>28</v>
      </c>
      <c r="D21" s="8" t="s">
        <v>46</v>
      </c>
      <c r="E21" s="9" t="s">
        <v>17</v>
      </c>
      <c r="F21" s="10">
        <v>20000</v>
      </c>
      <c r="G21" s="11">
        <v>0</v>
      </c>
      <c r="H21" s="10">
        <v>4000</v>
      </c>
      <c r="I21" s="22">
        <v>24000</v>
      </c>
      <c r="J21" s="28"/>
      <c r="K21" s="29"/>
      <c r="L21" s="102">
        <v>0.254</v>
      </c>
      <c r="M21" s="104">
        <f>L21*I21</f>
        <v>6096</v>
      </c>
      <c r="N21" s="69">
        <v>0.252</v>
      </c>
      <c r="O21" s="31">
        <f t="shared" si="2"/>
        <v>6048</v>
      </c>
      <c r="P21" s="65">
        <v>0.251</v>
      </c>
      <c r="Q21" s="72">
        <f>I21*P21</f>
        <v>6024</v>
      </c>
      <c r="R21" s="28"/>
      <c r="S21" s="66"/>
      <c r="T21" s="24"/>
      <c r="U21" s="25"/>
    </row>
    <row r="22" spans="1:21" ht="30.75" thickBot="1" x14ac:dyDescent="0.3">
      <c r="A22" s="8">
        <v>18</v>
      </c>
      <c r="B22" s="8" t="s">
        <v>47</v>
      </c>
      <c r="C22" s="8" t="s">
        <v>48</v>
      </c>
      <c r="D22" s="8" t="s">
        <v>29</v>
      </c>
      <c r="E22" s="9" t="s">
        <v>17</v>
      </c>
      <c r="F22" s="10">
        <v>40000</v>
      </c>
      <c r="G22" s="11">
        <v>0</v>
      </c>
      <c r="H22" s="11">
        <v>0</v>
      </c>
      <c r="I22" s="22">
        <v>40000</v>
      </c>
      <c r="J22" s="28"/>
      <c r="K22" s="29"/>
      <c r="L22" s="102">
        <v>1.159</v>
      </c>
      <c r="M22" s="104">
        <f>L22*I22</f>
        <v>46360</v>
      </c>
      <c r="N22" s="65">
        <v>1.1559999999999999</v>
      </c>
      <c r="O22" s="30">
        <f t="shared" si="2"/>
        <v>46240</v>
      </c>
      <c r="P22" s="69">
        <v>1.1579999999999999</v>
      </c>
      <c r="Q22" s="70">
        <f>I22*P22</f>
        <v>46320</v>
      </c>
      <c r="R22" s="28"/>
      <c r="S22" s="66"/>
      <c r="T22" s="24"/>
      <c r="U22" s="25"/>
    </row>
    <row r="23" spans="1:21" ht="24" customHeight="1" thickBot="1" x14ac:dyDescent="0.3">
      <c r="A23" s="8">
        <v>19</v>
      </c>
      <c r="B23" s="8" t="s">
        <v>47</v>
      </c>
      <c r="C23" s="8" t="s">
        <v>48</v>
      </c>
      <c r="D23" s="8" t="s">
        <v>49</v>
      </c>
      <c r="E23" s="9" t="s">
        <v>17</v>
      </c>
      <c r="F23" s="10">
        <v>20000</v>
      </c>
      <c r="G23" s="11">
        <v>0</v>
      </c>
      <c r="H23" s="11">
        <v>0</v>
      </c>
      <c r="I23" s="22">
        <v>20000</v>
      </c>
      <c r="J23" s="28"/>
      <c r="K23" s="29"/>
      <c r="L23" s="102">
        <v>1.1599999999999999</v>
      </c>
      <c r="M23" s="104">
        <f>L23*I23</f>
        <v>23200</v>
      </c>
      <c r="N23" s="65">
        <v>1.1559999999999999</v>
      </c>
      <c r="O23" s="30">
        <f t="shared" si="2"/>
        <v>23120</v>
      </c>
      <c r="P23" s="69">
        <v>1.1579999999999999</v>
      </c>
      <c r="Q23" s="70">
        <f>I23*P23</f>
        <v>23160</v>
      </c>
      <c r="R23" s="28"/>
      <c r="S23" s="66"/>
      <c r="T23" s="24"/>
      <c r="U23" s="25"/>
    </row>
    <row r="24" spans="1:21" ht="24" customHeight="1" thickBot="1" x14ac:dyDescent="0.3">
      <c r="A24" s="8">
        <v>20</v>
      </c>
      <c r="B24" s="8" t="s">
        <v>47</v>
      </c>
      <c r="C24" s="8" t="s">
        <v>48</v>
      </c>
      <c r="D24" s="8" t="s">
        <v>50</v>
      </c>
      <c r="E24" s="9" t="s">
        <v>17</v>
      </c>
      <c r="F24" s="10">
        <v>80000</v>
      </c>
      <c r="G24" s="11">
        <v>0</v>
      </c>
      <c r="H24" s="11">
        <v>0</v>
      </c>
      <c r="I24" s="22">
        <v>80000</v>
      </c>
      <c r="J24" s="28"/>
      <c r="K24" s="29"/>
      <c r="L24" s="102">
        <v>1.159</v>
      </c>
      <c r="M24" s="104">
        <f>L24*I24</f>
        <v>92720</v>
      </c>
      <c r="N24" s="65">
        <v>1.1559999999999999</v>
      </c>
      <c r="O24" s="30">
        <f t="shared" si="2"/>
        <v>92480</v>
      </c>
      <c r="P24" s="69">
        <v>1.1579999999999999</v>
      </c>
      <c r="Q24" s="70">
        <f>I24*P24</f>
        <v>92640</v>
      </c>
      <c r="R24" s="28"/>
      <c r="S24" s="66"/>
      <c r="T24" s="24"/>
      <c r="U24" s="25"/>
    </row>
    <row r="25" spans="1:21" ht="19.5" customHeight="1" thickBot="1" x14ac:dyDescent="0.3">
      <c r="A25" s="46">
        <v>21</v>
      </c>
      <c r="B25" s="46" t="s">
        <v>51</v>
      </c>
      <c r="C25" s="46" t="s">
        <v>52</v>
      </c>
      <c r="D25" s="46" t="s">
        <v>53</v>
      </c>
      <c r="E25" s="47" t="s">
        <v>14</v>
      </c>
      <c r="F25" s="48">
        <v>300</v>
      </c>
      <c r="G25" s="48">
        <v>0</v>
      </c>
      <c r="H25" s="48">
        <v>0</v>
      </c>
      <c r="I25" s="49">
        <v>300</v>
      </c>
      <c r="J25" s="50"/>
      <c r="K25" s="51"/>
      <c r="L25" s="105"/>
      <c r="M25" s="106"/>
      <c r="N25" s="73"/>
      <c r="O25" s="52"/>
      <c r="P25" s="73"/>
      <c r="Q25" s="74"/>
      <c r="R25" s="50"/>
      <c r="S25" s="74"/>
      <c r="T25" s="53"/>
      <c r="U25" s="52"/>
    </row>
    <row r="26" spans="1:21" ht="20.25" customHeight="1" thickBot="1" x14ac:dyDescent="0.3">
      <c r="A26" s="8">
        <v>22</v>
      </c>
      <c r="B26" s="8" t="s">
        <v>54</v>
      </c>
      <c r="C26" s="8" t="s">
        <v>90</v>
      </c>
      <c r="D26" s="8" t="s">
        <v>55</v>
      </c>
      <c r="E26" s="9" t="s">
        <v>14</v>
      </c>
      <c r="F26" s="11">
        <v>40</v>
      </c>
      <c r="G26" s="11">
        <v>0</v>
      </c>
      <c r="H26" s="11">
        <v>0</v>
      </c>
      <c r="I26" s="23">
        <v>40</v>
      </c>
      <c r="J26" s="28"/>
      <c r="K26" s="29"/>
      <c r="L26" s="102">
        <v>1208.28</v>
      </c>
      <c r="M26" s="104">
        <f>L26*I26</f>
        <v>48331.199999999997</v>
      </c>
      <c r="N26" s="69">
        <v>1205.9939999999999</v>
      </c>
      <c r="O26" s="31">
        <f>I26*N26</f>
        <v>48239.759999999995</v>
      </c>
      <c r="P26" s="65">
        <v>1204.79</v>
      </c>
      <c r="Q26" s="72">
        <f>I26*P26</f>
        <v>48191.6</v>
      </c>
      <c r="R26" s="28"/>
      <c r="S26" s="66"/>
      <c r="T26" s="24"/>
      <c r="U26" s="25"/>
    </row>
    <row r="27" spans="1:21" ht="21" customHeight="1" thickBot="1" x14ac:dyDescent="0.3">
      <c r="A27" s="8">
        <v>23</v>
      </c>
      <c r="B27" s="8" t="s">
        <v>56</v>
      </c>
      <c r="C27" s="8" t="s">
        <v>91</v>
      </c>
      <c r="D27" s="8" t="s">
        <v>57</v>
      </c>
      <c r="E27" s="9" t="s">
        <v>58</v>
      </c>
      <c r="F27" s="10">
        <v>6000</v>
      </c>
      <c r="G27" s="11">
        <v>0</v>
      </c>
      <c r="H27" s="11">
        <v>0</v>
      </c>
      <c r="I27" s="22">
        <v>6000</v>
      </c>
      <c r="J27" s="42">
        <v>9.81</v>
      </c>
      <c r="K27" s="35">
        <f t="shared" ref="K27:K48" si="3">J27*I27</f>
        <v>58860</v>
      </c>
      <c r="L27" s="100">
        <v>10.159000000000001</v>
      </c>
      <c r="M27" s="101">
        <f>L27*I27</f>
        <v>60954.000000000007</v>
      </c>
      <c r="N27" s="68"/>
      <c r="O27" s="25"/>
      <c r="P27" s="67">
        <v>10.01</v>
      </c>
      <c r="Q27" s="71">
        <f>I27*P27</f>
        <v>60060</v>
      </c>
      <c r="R27" s="38">
        <v>9.99</v>
      </c>
      <c r="S27" s="70">
        <f>I27*R27</f>
        <v>59940</v>
      </c>
      <c r="T27" s="24"/>
      <c r="U27" s="25"/>
    </row>
    <row r="28" spans="1:21" ht="15.75" thickBot="1" x14ac:dyDescent="0.3">
      <c r="A28" s="8">
        <v>24</v>
      </c>
      <c r="B28" s="8" t="s">
        <v>59</v>
      </c>
      <c r="C28" s="8" t="s">
        <v>28</v>
      </c>
      <c r="D28" s="8" t="s">
        <v>42</v>
      </c>
      <c r="E28" s="9" t="s">
        <v>17</v>
      </c>
      <c r="F28" s="10">
        <v>2000</v>
      </c>
      <c r="G28" s="11">
        <v>0</v>
      </c>
      <c r="H28" s="11">
        <v>0</v>
      </c>
      <c r="I28" s="22">
        <v>2000</v>
      </c>
      <c r="J28" s="28"/>
      <c r="K28" s="29"/>
      <c r="L28" s="97">
        <v>1.71</v>
      </c>
      <c r="M28" s="98">
        <f>L28*I28</f>
        <v>3420</v>
      </c>
      <c r="N28" s="65">
        <v>1.706</v>
      </c>
      <c r="O28" s="30">
        <f>I28*N28</f>
        <v>3412</v>
      </c>
      <c r="P28" s="67">
        <v>1.7270000000000001</v>
      </c>
      <c r="Q28" s="45">
        <f>I28*P28</f>
        <v>3454</v>
      </c>
      <c r="R28" s="28"/>
      <c r="S28" s="66"/>
      <c r="T28" s="24"/>
      <c r="U28" s="25"/>
    </row>
    <row r="29" spans="1:21" ht="15.75" thickBot="1" x14ac:dyDescent="0.3">
      <c r="A29" s="8">
        <v>25</v>
      </c>
      <c r="B29" s="8" t="s">
        <v>59</v>
      </c>
      <c r="C29" s="8" t="s">
        <v>28</v>
      </c>
      <c r="D29" s="8" t="s">
        <v>60</v>
      </c>
      <c r="E29" s="9" t="s">
        <v>17</v>
      </c>
      <c r="F29" s="10">
        <v>40000</v>
      </c>
      <c r="G29" s="11">
        <v>0</v>
      </c>
      <c r="H29" s="11">
        <v>0</v>
      </c>
      <c r="I29" s="22">
        <v>40000</v>
      </c>
      <c r="J29" s="28"/>
      <c r="K29" s="29"/>
      <c r="L29" s="92">
        <v>1.42</v>
      </c>
      <c r="M29" s="107">
        <f>L29*I29</f>
        <v>56800</v>
      </c>
      <c r="N29" s="69">
        <v>1.425</v>
      </c>
      <c r="O29" s="31">
        <f>I29*N29</f>
        <v>57000</v>
      </c>
      <c r="P29" s="67">
        <v>1.4339999999999999</v>
      </c>
      <c r="Q29" s="71">
        <f>I29*P29</f>
        <v>57360</v>
      </c>
      <c r="R29" s="28"/>
      <c r="S29" s="66"/>
      <c r="T29" s="24"/>
      <c r="U29" s="25"/>
    </row>
    <row r="30" spans="1:21" ht="15.75" thickBot="1" x14ac:dyDescent="0.3">
      <c r="A30" s="8">
        <v>26</v>
      </c>
      <c r="B30" s="8" t="s">
        <v>59</v>
      </c>
      <c r="C30" s="8" t="s">
        <v>28</v>
      </c>
      <c r="D30" s="8" t="s">
        <v>16</v>
      </c>
      <c r="E30" s="9" t="s">
        <v>17</v>
      </c>
      <c r="F30" s="10">
        <v>30000</v>
      </c>
      <c r="G30" s="11">
        <v>0</v>
      </c>
      <c r="H30" s="11">
        <v>0</v>
      </c>
      <c r="I30" s="22">
        <v>30000</v>
      </c>
      <c r="J30" s="28"/>
      <c r="K30" s="29"/>
      <c r="L30" s="97">
        <v>1.71</v>
      </c>
      <c r="M30" s="108">
        <f>L30*I30</f>
        <v>51300</v>
      </c>
      <c r="N30" s="65">
        <v>1.706</v>
      </c>
      <c r="O30" s="30">
        <f>I30*N30</f>
        <v>51180</v>
      </c>
      <c r="P30" s="67">
        <v>1.7270000000000001</v>
      </c>
      <c r="Q30" s="71">
        <f>I30*P30</f>
        <v>51810</v>
      </c>
      <c r="R30" s="28"/>
      <c r="S30" s="66"/>
      <c r="T30" s="24"/>
      <c r="U30" s="25"/>
    </row>
    <row r="31" spans="1:21" ht="18.75" customHeight="1" thickBot="1" x14ac:dyDescent="0.3">
      <c r="A31" s="110" t="s">
        <v>61</v>
      </c>
      <c r="B31" s="110"/>
      <c r="C31" s="12"/>
      <c r="D31" s="12"/>
      <c r="E31" s="12"/>
      <c r="F31" s="11"/>
      <c r="G31" s="11"/>
      <c r="H31" s="11"/>
      <c r="I31" s="23"/>
      <c r="J31" s="28"/>
      <c r="K31" s="29"/>
      <c r="L31" s="100"/>
      <c r="M31" s="101"/>
      <c r="N31" s="68"/>
      <c r="O31" s="25"/>
      <c r="P31" s="68"/>
      <c r="Q31" s="66"/>
      <c r="R31" s="28"/>
      <c r="S31" s="66"/>
      <c r="T31" s="24"/>
      <c r="U31" s="25"/>
    </row>
    <row r="32" spans="1:21" ht="15.75" thickBot="1" x14ac:dyDescent="0.3">
      <c r="A32" s="8">
        <v>27</v>
      </c>
      <c r="B32" s="8" t="s">
        <v>62</v>
      </c>
      <c r="C32" s="8" t="s">
        <v>28</v>
      </c>
      <c r="D32" s="8" t="s">
        <v>41</v>
      </c>
      <c r="E32" s="9" t="s">
        <v>17</v>
      </c>
      <c r="F32" s="10">
        <v>20000</v>
      </c>
      <c r="G32" s="11">
        <v>0</v>
      </c>
      <c r="H32" s="11">
        <v>0</v>
      </c>
      <c r="I32" s="22">
        <v>20000</v>
      </c>
      <c r="J32" s="28"/>
      <c r="K32" s="29"/>
      <c r="L32" s="97">
        <v>0.72899999999999998</v>
      </c>
      <c r="M32" s="108">
        <f>L32*I32</f>
        <v>14580</v>
      </c>
      <c r="N32" s="67">
        <v>0.83</v>
      </c>
      <c r="O32" s="32">
        <f>I32*N32</f>
        <v>16600</v>
      </c>
      <c r="P32" s="65">
        <v>0.68400000000000005</v>
      </c>
      <c r="Q32" s="72">
        <f>I32*P32</f>
        <v>13680.000000000002</v>
      </c>
      <c r="R32" s="28"/>
      <c r="S32" s="66"/>
      <c r="T32" s="24"/>
      <c r="U32" s="25"/>
    </row>
    <row r="33" spans="1:21" ht="15.75" thickBot="1" x14ac:dyDescent="0.3">
      <c r="A33" s="8">
        <v>28</v>
      </c>
      <c r="B33" s="8" t="s">
        <v>62</v>
      </c>
      <c r="C33" s="8" t="s">
        <v>28</v>
      </c>
      <c r="D33" s="8" t="s">
        <v>63</v>
      </c>
      <c r="E33" s="9" t="s">
        <v>17</v>
      </c>
      <c r="F33" s="10">
        <v>20000</v>
      </c>
      <c r="G33" s="11">
        <v>0</v>
      </c>
      <c r="H33" s="11">
        <v>0</v>
      </c>
      <c r="I33" s="22">
        <v>20000</v>
      </c>
      <c r="J33" s="28"/>
      <c r="K33" s="29"/>
      <c r="L33" s="97">
        <v>0.73899999999999999</v>
      </c>
      <c r="M33" s="108">
        <f>L33*I33</f>
        <v>14780</v>
      </c>
      <c r="N33" s="67">
        <v>0.78100000000000003</v>
      </c>
      <c r="O33" s="32">
        <f>I33*N33</f>
        <v>15620</v>
      </c>
      <c r="P33" s="65">
        <v>0.69299999999999995</v>
      </c>
      <c r="Q33" s="72">
        <f>I33*P33</f>
        <v>13859.999999999998</v>
      </c>
      <c r="R33" s="28"/>
      <c r="S33" s="66"/>
      <c r="T33" s="24"/>
      <c r="U33" s="25"/>
    </row>
    <row r="34" spans="1:21" ht="19.5" customHeight="1" thickBot="1" x14ac:dyDescent="0.3">
      <c r="A34" s="46">
        <v>29</v>
      </c>
      <c r="B34" s="46" t="s">
        <v>64</v>
      </c>
      <c r="C34" s="46" t="s">
        <v>65</v>
      </c>
      <c r="D34" s="46" t="s">
        <v>66</v>
      </c>
      <c r="E34" s="47" t="s">
        <v>58</v>
      </c>
      <c r="F34" s="54">
        <v>1200</v>
      </c>
      <c r="G34" s="48">
        <v>0</v>
      </c>
      <c r="H34" s="48">
        <v>60</v>
      </c>
      <c r="I34" s="55">
        <v>1260</v>
      </c>
      <c r="J34" s="50"/>
      <c r="K34" s="51"/>
      <c r="L34" s="105"/>
      <c r="M34" s="106"/>
      <c r="N34" s="73"/>
      <c r="O34" s="52"/>
      <c r="P34" s="73"/>
      <c r="Q34" s="74"/>
      <c r="R34" s="50"/>
      <c r="S34" s="74"/>
      <c r="T34" s="53"/>
      <c r="U34" s="52"/>
    </row>
    <row r="35" spans="1:21" ht="19.5" customHeight="1" thickBot="1" x14ac:dyDescent="0.3">
      <c r="A35" s="46">
        <v>30</v>
      </c>
      <c r="B35" s="46" t="s">
        <v>64</v>
      </c>
      <c r="C35" s="46" t="s">
        <v>92</v>
      </c>
      <c r="D35" s="46" t="s">
        <v>67</v>
      </c>
      <c r="E35" s="47" t="s">
        <v>58</v>
      </c>
      <c r="F35" s="48">
        <v>300</v>
      </c>
      <c r="G35" s="48">
        <v>0</v>
      </c>
      <c r="H35" s="48">
        <v>0</v>
      </c>
      <c r="I35" s="49">
        <v>300</v>
      </c>
      <c r="J35" s="50"/>
      <c r="K35" s="51"/>
      <c r="L35" s="105"/>
      <c r="M35" s="106"/>
      <c r="N35" s="73"/>
      <c r="O35" s="52"/>
      <c r="P35" s="73"/>
      <c r="Q35" s="74"/>
      <c r="R35" s="50"/>
      <c r="S35" s="74"/>
      <c r="T35" s="53"/>
      <c r="U35" s="52"/>
    </row>
    <row r="36" spans="1:21" ht="20.25" customHeight="1" thickBot="1" x14ac:dyDescent="0.3">
      <c r="A36" s="8">
        <v>31</v>
      </c>
      <c r="B36" s="8" t="s">
        <v>68</v>
      </c>
      <c r="C36" s="8" t="s">
        <v>69</v>
      </c>
      <c r="D36" s="8" t="s">
        <v>70</v>
      </c>
      <c r="E36" s="9" t="s">
        <v>17</v>
      </c>
      <c r="F36" s="10">
        <v>8000</v>
      </c>
      <c r="G36" s="11">
        <v>0</v>
      </c>
      <c r="H36" s="11">
        <v>0</v>
      </c>
      <c r="I36" s="22">
        <v>8000</v>
      </c>
      <c r="J36" s="28"/>
      <c r="K36" s="29"/>
      <c r="L36" s="92">
        <v>0.14599999999999999</v>
      </c>
      <c r="M36" s="107">
        <f>L36*I36</f>
        <v>1168</v>
      </c>
      <c r="N36" s="69">
        <v>0.156</v>
      </c>
      <c r="O36" s="31">
        <f>I36*N36</f>
        <v>1248</v>
      </c>
      <c r="P36" s="67">
        <v>0.223</v>
      </c>
      <c r="Q36" s="71">
        <f>I36*P36</f>
        <v>1784</v>
      </c>
      <c r="R36" s="28"/>
      <c r="S36" s="66"/>
      <c r="T36" s="24"/>
      <c r="U36" s="25"/>
    </row>
    <row r="37" spans="1:21" ht="31.5" customHeight="1" thickBot="1" x14ac:dyDescent="0.3">
      <c r="A37" s="110" t="s">
        <v>71</v>
      </c>
      <c r="B37" s="110"/>
      <c r="C37" s="12"/>
      <c r="D37" s="12"/>
      <c r="E37" s="12"/>
      <c r="F37" s="11"/>
      <c r="G37" s="11"/>
      <c r="H37" s="11"/>
      <c r="I37" s="23"/>
      <c r="J37" s="28"/>
      <c r="K37" s="29"/>
      <c r="L37" s="100"/>
      <c r="M37" s="101"/>
      <c r="N37" s="68"/>
      <c r="O37" s="25"/>
      <c r="P37" s="68"/>
      <c r="Q37" s="66"/>
      <c r="R37" s="28"/>
      <c r="S37" s="66"/>
      <c r="T37" s="24"/>
      <c r="U37" s="25"/>
    </row>
    <row r="38" spans="1:21" ht="24" customHeight="1" thickBot="1" x14ac:dyDescent="0.3">
      <c r="A38" s="8">
        <v>32</v>
      </c>
      <c r="B38" s="8" t="s">
        <v>72</v>
      </c>
      <c r="C38" s="8" t="s">
        <v>73</v>
      </c>
      <c r="D38" s="8" t="s">
        <v>74</v>
      </c>
      <c r="E38" s="9" t="s">
        <v>17</v>
      </c>
      <c r="F38" s="10">
        <v>2800</v>
      </c>
      <c r="G38" s="11">
        <v>0</v>
      </c>
      <c r="H38" s="11">
        <v>0</v>
      </c>
      <c r="I38" s="22">
        <v>2800</v>
      </c>
      <c r="J38" s="28"/>
      <c r="K38" s="29"/>
      <c r="L38" s="92">
        <v>1E-3</v>
      </c>
      <c r="M38" s="99">
        <f>L38*I38</f>
        <v>2.8000000000000003</v>
      </c>
      <c r="N38" s="67">
        <v>0.11700000000000001</v>
      </c>
      <c r="O38" s="41">
        <f>I38*N38</f>
        <v>327.60000000000002</v>
      </c>
      <c r="P38" s="69">
        <v>5.2999999999999999E-2</v>
      </c>
      <c r="Q38" s="39">
        <f>I38*P38</f>
        <v>148.4</v>
      </c>
      <c r="R38" s="28"/>
      <c r="S38" s="66"/>
      <c r="T38" s="24"/>
      <c r="U38" s="25"/>
    </row>
    <row r="39" spans="1:21" ht="20.25" customHeight="1" thickBot="1" x14ac:dyDescent="0.3">
      <c r="A39" s="8">
        <v>33</v>
      </c>
      <c r="B39" s="8" t="s">
        <v>72</v>
      </c>
      <c r="C39" s="8" t="s">
        <v>73</v>
      </c>
      <c r="D39" s="8" t="s">
        <v>75</v>
      </c>
      <c r="E39" s="9" t="s">
        <v>17</v>
      </c>
      <c r="F39" s="10">
        <v>16000</v>
      </c>
      <c r="G39" s="11">
        <v>0</v>
      </c>
      <c r="H39" s="11">
        <v>0</v>
      </c>
      <c r="I39" s="22">
        <v>16000</v>
      </c>
      <c r="J39" s="40">
        <v>0.11700000000000001</v>
      </c>
      <c r="K39" s="45">
        <f t="shared" si="3"/>
        <v>1872</v>
      </c>
      <c r="L39" s="92">
        <v>1E-3</v>
      </c>
      <c r="M39" s="99">
        <f>L39*I39</f>
        <v>16</v>
      </c>
      <c r="N39" s="68">
        <v>0.14599999999999999</v>
      </c>
      <c r="O39" s="25">
        <f>I39*N39</f>
        <v>2336</v>
      </c>
      <c r="P39" s="69">
        <v>7.1999999999999995E-2</v>
      </c>
      <c r="Q39" s="39">
        <f>I39*P39</f>
        <v>1152</v>
      </c>
      <c r="R39" s="28"/>
      <c r="S39" s="66"/>
      <c r="T39" s="24"/>
      <c r="U39" s="25"/>
    </row>
    <row r="40" spans="1:21" ht="22.5" customHeight="1" thickBot="1" x14ac:dyDescent="0.3">
      <c r="A40" s="8">
        <v>34</v>
      </c>
      <c r="B40" s="8" t="s">
        <v>72</v>
      </c>
      <c r="C40" s="8" t="s">
        <v>73</v>
      </c>
      <c r="D40" s="8" t="s">
        <v>32</v>
      </c>
      <c r="E40" s="9" t="s">
        <v>17</v>
      </c>
      <c r="F40" s="10">
        <v>16000</v>
      </c>
      <c r="G40" s="11">
        <v>0</v>
      </c>
      <c r="H40" s="11">
        <v>0</v>
      </c>
      <c r="I40" s="22">
        <v>16000</v>
      </c>
      <c r="J40" s="38">
        <v>0.17399999999999999</v>
      </c>
      <c r="K40" s="39">
        <f>J40*I40</f>
        <v>2784</v>
      </c>
      <c r="L40" s="92">
        <v>1E-3</v>
      </c>
      <c r="M40" s="99">
        <f>L40*I40</f>
        <v>16</v>
      </c>
      <c r="N40" s="67">
        <v>0.23499999999999999</v>
      </c>
      <c r="O40" s="41">
        <f>I40*N40</f>
        <v>3760</v>
      </c>
      <c r="P40" s="68"/>
      <c r="Q40" s="66"/>
      <c r="R40" s="28"/>
      <c r="S40" s="66"/>
      <c r="T40" s="24"/>
      <c r="U40" s="25"/>
    </row>
    <row r="41" spans="1:21" ht="32.25" customHeight="1" thickBot="1" x14ac:dyDescent="0.3">
      <c r="A41" s="110" t="s">
        <v>76</v>
      </c>
      <c r="B41" s="110"/>
      <c r="C41" s="12"/>
      <c r="D41" s="12"/>
      <c r="E41" s="12"/>
      <c r="F41" s="11"/>
      <c r="G41" s="11"/>
      <c r="H41" s="11"/>
      <c r="I41" s="23"/>
      <c r="J41" s="28"/>
      <c r="K41" s="29"/>
      <c r="L41" s="100"/>
      <c r="M41" s="101"/>
      <c r="N41" s="68"/>
      <c r="O41" s="25"/>
      <c r="P41" s="68"/>
      <c r="Q41" s="66"/>
      <c r="R41" s="28"/>
      <c r="S41" s="66"/>
      <c r="T41" s="24"/>
      <c r="U41" s="25"/>
    </row>
    <row r="42" spans="1:21" ht="15.75" thickBot="1" x14ac:dyDescent="0.3">
      <c r="A42" s="8">
        <v>35</v>
      </c>
      <c r="B42" s="8" t="s">
        <v>77</v>
      </c>
      <c r="C42" s="8" t="s">
        <v>28</v>
      </c>
      <c r="D42" s="8" t="s">
        <v>78</v>
      </c>
      <c r="E42" s="9" t="s">
        <v>17</v>
      </c>
      <c r="F42" s="10">
        <v>150000</v>
      </c>
      <c r="G42" s="11">
        <v>0</v>
      </c>
      <c r="H42" s="10">
        <v>2000</v>
      </c>
      <c r="I42" s="22">
        <v>152000</v>
      </c>
      <c r="J42" s="28"/>
      <c r="K42" s="29"/>
      <c r="L42" s="92">
        <v>0.152</v>
      </c>
      <c r="M42" s="107">
        <f t="shared" ref="M42:M47" si="4">L42*I42</f>
        <v>23104</v>
      </c>
      <c r="N42" s="69">
        <v>0.16200000000000001</v>
      </c>
      <c r="O42" s="31">
        <f t="shared" ref="O42:O47" si="5">I42*N42</f>
        <v>24624</v>
      </c>
      <c r="P42" s="67">
        <v>0.6</v>
      </c>
      <c r="Q42" s="71">
        <f>I42*P42</f>
        <v>91200</v>
      </c>
      <c r="R42" s="28"/>
      <c r="S42" s="66"/>
      <c r="T42" s="24"/>
      <c r="U42" s="25"/>
    </row>
    <row r="43" spans="1:21" ht="19.5" customHeight="1" thickBot="1" x14ac:dyDescent="0.3">
      <c r="A43" s="8">
        <v>36</v>
      </c>
      <c r="B43" s="8" t="s">
        <v>79</v>
      </c>
      <c r="C43" s="8" t="s">
        <v>28</v>
      </c>
      <c r="D43" s="8" t="s">
        <v>16</v>
      </c>
      <c r="E43" s="9" t="s">
        <v>17</v>
      </c>
      <c r="F43" s="10">
        <v>12000</v>
      </c>
      <c r="G43" s="11">
        <v>0</v>
      </c>
      <c r="H43" s="11">
        <v>0</v>
      </c>
      <c r="I43" s="22">
        <v>12000</v>
      </c>
      <c r="J43" s="28"/>
      <c r="K43" s="29"/>
      <c r="L43" s="92">
        <v>1E-3</v>
      </c>
      <c r="M43" s="99">
        <f t="shared" si="4"/>
        <v>12</v>
      </c>
      <c r="N43" s="67">
        <v>8.6999999999999994E-2</v>
      </c>
      <c r="O43" s="41">
        <f t="shared" si="5"/>
        <v>1044</v>
      </c>
      <c r="P43" s="69">
        <v>8.5999999999999993E-2</v>
      </c>
      <c r="Q43" s="39">
        <f>I43*P43</f>
        <v>1032</v>
      </c>
      <c r="R43" s="28"/>
      <c r="S43" s="66"/>
      <c r="T43" s="28">
        <v>0.13</v>
      </c>
      <c r="U43" s="25">
        <f>I43*T43</f>
        <v>1560</v>
      </c>
    </row>
    <row r="44" spans="1:21" ht="23.25" customHeight="1" thickBot="1" x14ac:dyDescent="0.3">
      <c r="A44" s="8">
        <v>37</v>
      </c>
      <c r="B44" s="8" t="s">
        <v>79</v>
      </c>
      <c r="C44" s="8" t="s">
        <v>28</v>
      </c>
      <c r="D44" s="8" t="s">
        <v>42</v>
      </c>
      <c r="E44" s="9" t="s">
        <v>17</v>
      </c>
      <c r="F44" s="10">
        <v>12000</v>
      </c>
      <c r="G44" s="11">
        <v>0</v>
      </c>
      <c r="H44" s="11">
        <v>0</v>
      </c>
      <c r="I44" s="22">
        <v>12000</v>
      </c>
      <c r="J44" s="28"/>
      <c r="K44" s="29"/>
      <c r="L44" s="92">
        <v>1E-3</v>
      </c>
      <c r="M44" s="99">
        <f t="shared" si="4"/>
        <v>12</v>
      </c>
      <c r="N44" s="69">
        <v>5.0999999999999997E-2</v>
      </c>
      <c r="O44" s="44">
        <f t="shared" si="5"/>
        <v>612</v>
      </c>
      <c r="P44" s="67">
        <v>5.0999999999999997E-2</v>
      </c>
      <c r="Q44" s="45">
        <f>I44*P44</f>
        <v>612</v>
      </c>
      <c r="R44" s="28"/>
      <c r="S44" s="66"/>
      <c r="T44" s="28">
        <v>7.4999999999999997E-2</v>
      </c>
      <c r="U44" s="25">
        <f>I44*T44</f>
        <v>900</v>
      </c>
    </row>
    <row r="45" spans="1:21" ht="22.5" customHeight="1" thickBot="1" x14ac:dyDescent="0.3">
      <c r="A45" s="8">
        <v>38</v>
      </c>
      <c r="B45" s="8" t="s">
        <v>80</v>
      </c>
      <c r="C45" s="8" t="s">
        <v>81</v>
      </c>
      <c r="D45" s="8" t="s">
        <v>82</v>
      </c>
      <c r="E45" s="9" t="s">
        <v>83</v>
      </c>
      <c r="F45" s="10">
        <v>10000</v>
      </c>
      <c r="G45" s="11">
        <v>0</v>
      </c>
      <c r="H45" s="11">
        <v>0</v>
      </c>
      <c r="I45" s="22">
        <v>10000</v>
      </c>
      <c r="J45" s="40">
        <v>0.48499999999999999</v>
      </c>
      <c r="K45" s="36">
        <f t="shared" si="3"/>
        <v>4850</v>
      </c>
      <c r="L45" s="97">
        <v>0.47199999999999998</v>
      </c>
      <c r="M45" s="108">
        <f t="shared" si="4"/>
        <v>4720</v>
      </c>
      <c r="N45" s="65">
        <v>0.45900000000000002</v>
      </c>
      <c r="O45" s="37">
        <f t="shared" si="5"/>
        <v>4590</v>
      </c>
      <c r="P45" s="68"/>
      <c r="Q45" s="66"/>
      <c r="R45" s="28"/>
      <c r="S45" s="66"/>
      <c r="T45" s="24"/>
      <c r="U45" s="25"/>
    </row>
    <row r="46" spans="1:21" ht="27" customHeight="1" thickBot="1" x14ac:dyDescent="0.3">
      <c r="A46" s="8">
        <v>39</v>
      </c>
      <c r="B46" s="8" t="s">
        <v>84</v>
      </c>
      <c r="C46" s="8" t="s">
        <v>28</v>
      </c>
      <c r="D46" s="8" t="s">
        <v>85</v>
      </c>
      <c r="E46" s="9" t="s">
        <v>17</v>
      </c>
      <c r="F46" s="10">
        <v>16000</v>
      </c>
      <c r="G46" s="11">
        <v>0</v>
      </c>
      <c r="H46" s="11">
        <v>0</v>
      </c>
      <c r="I46" s="22">
        <v>16000</v>
      </c>
      <c r="J46" s="28"/>
      <c r="K46" s="29"/>
      <c r="L46" s="92">
        <v>0.16200000000000001</v>
      </c>
      <c r="M46" s="107">
        <f t="shared" si="4"/>
        <v>2592</v>
      </c>
      <c r="N46" s="69">
        <v>0.21199999999999999</v>
      </c>
      <c r="O46" s="31">
        <f t="shared" si="5"/>
        <v>3392</v>
      </c>
      <c r="P46" s="68"/>
      <c r="Q46" s="66"/>
      <c r="R46" s="28"/>
      <c r="S46" s="66"/>
      <c r="T46" s="24"/>
      <c r="U46" s="25"/>
    </row>
    <row r="47" spans="1:21" ht="27.75" customHeight="1" thickBot="1" x14ac:dyDescent="0.3">
      <c r="A47" s="8">
        <v>40</v>
      </c>
      <c r="B47" s="8" t="s">
        <v>84</v>
      </c>
      <c r="C47" s="8" t="s">
        <v>28</v>
      </c>
      <c r="D47" s="8" t="s">
        <v>86</v>
      </c>
      <c r="E47" s="9" t="s">
        <v>17</v>
      </c>
      <c r="F47" s="10">
        <v>16000</v>
      </c>
      <c r="G47" s="11">
        <v>0</v>
      </c>
      <c r="H47" s="11">
        <v>0</v>
      </c>
      <c r="I47" s="22">
        <v>16000</v>
      </c>
      <c r="J47" s="28"/>
      <c r="K47" s="29"/>
      <c r="L47" s="92">
        <v>0.11899999999999999</v>
      </c>
      <c r="M47" s="99">
        <f t="shared" si="4"/>
        <v>1904</v>
      </c>
      <c r="N47" s="69">
        <v>0.25600000000000001</v>
      </c>
      <c r="O47" s="44">
        <f t="shared" si="5"/>
        <v>4096</v>
      </c>
      <c r="P47" s="68"/>
      <c r="Q47" s="66"/>
      <c r="R47" s="28"/>
      <c r="S47" s="66"/>
      <c r="T47" s="24"/>
      <c r="U47" s="25"/>
    </row>
    <row r="48" spans="1:21" ht="27.75" customHeight="1" thickBot="1" x14ac:dyDescent="0.3">
      <c r="A48" s="9">
        <v>41</v>
      </c>
      <c r="B48" s="8" t="s">
        <v>94</v>
      </c>
      <c r="C48" s="8" t="s">
        <v>92</v>
      </c>
      <c r="D48" s="9" t="s">
        <v>87</v>
      </c>
      <c r="E48" s="9" t="s">
        <v>88</v>
      </c>
      <c r="F48" s="11">
        <v>2000</v>
      </c>
      <c r="G48" s="11">
        <v>100</v>
      </c>
      <c r="H48" s="11">
        <v>100</v>
      </c>
      <c r="I48" s="23">
        <v>2200</v>
      </c>
      <c r="J48" s="42">
        <v>2.38</v>
      </c>
      <c r="K48" s="43">
        <f t="shared" si="3"/>
        <v>5236</v>
      </c>
      <c r="L48" s="100"/>
      <c r="M48" s="101"/>
      <c r="N48" s="68"/>
      <c r="O48" s="25">
        <f>SUBTOTAL(9,O13:O45)</f>
        <v>1261763.28</v>
      </c>
      <c r="P48" s="68"/>
      <c r="Q48" s="66"/>
      <c r="R48" s="28"/>
      <c r="S48" s="66"/>
      <c r="T48" s="24"/>
      <c r="U48" s="75"/>
    </row>
    <row r="49" spans="1:21" ht="15.75" thickBot="1" x14ac:dyDescent="0.3">
      <c r="A49" s="76"/>
      <c r="B49" s="76"/>
      <c r="C49" s="76"/>
      <c r="D49" s="76"/>
      <c r="E49" s="76"/>
      <c r="F49" s="76"/>
      <c r="G49" s="76"/>
      <c r="H49" s="76"/>
      <c r="I49" s="77"/>
      <c r="J49" s="78"/>
      <c r="K49" s="79"/>
      <c r="L49" s="100"/>
      <c r="M49" s="109"/>
      <c r="N49" s="94"/>
      <c r="O49" s="81"/>
      <c r="P49" s="82"/>
      <c r="Q49" s="79"/>
      <c r="R49" s="78"/>
      <c r="S49" s="79"/>
      <c r="T49" s="80"/>
      <c r="U49" s="81"/>
    </row>
  </sheetData>
  <autoFilter ref="A2:U49"/>
  <mergeCells count="12">
    <mergeCell ref="T1:U1"/>
    <mergeCell ref="A3:B3"/>
    <mergeCell ref="A7:B7"/>
    <mergeCell ref="A31:B31"/>
    <mergeCell ref="A37:B37"/>
    <mergeCell ref="P1:Q1"/>
    <mergeCell ref="R1:S1"/>
    <mergeCell ref="A41:B41"/>
    <mergeCell ref="A1:B1"/>
    <mergeCell ref="J1:K1"/>
    <mergeCell ref="L1:M1"/>
    <mergeCell ref="N1:O1"/>
  </mergeCells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49"/>
  <sheetViews>
    <sheetView zoomScaleNormal="100" workbookViewId="0">
      <pane xSplit="6" ySplit="2" topLeftCell="G3" activePane="bottomRight" state="frozen"/>
      <selection pane="topRight" activeCell="J1" sqref="J1"/>
      <selection pane="bottomLeft" activeCell="A3" sqref="A3"/>
      <selection pane="bottomRight" activeCell="A50" sqref="A50:XFD51"/>
    </sheetView>
  </sheetViews>
  <sheetFormatPr defaultRowHeight="15" outlineLevelCol="1" x14ac:dyDescent="0.25"/>
  <cols>
    <col min="2" max="2" width="21.28515625" customWidth="1"/>
    <col min="3" max="3" width="15.85546875" hidden="1" customWidth="1" outlineLevel="1"/>
    <col min="4" max="5" width="9.140625" hidden="1" customWidth="1" outlineLevel="1"/>
    <col min="6" max="6" width="9.140625" customWidth="1" collapsed="1"/>
    <col min="7" max="7" width="9.42578125" style="19" customWidth="1"/>
    <col min="8" max="8" width="11" style="20" customWidth="1"/>
    <col min="9" max="9" width="11.28515625" style="19" customWidth="1"/>
    <col min="10" max="10" width="13.7109375" style="20" customWidth="1"/>
    <col min="11" max="11" width="9.42578125" style="19" bestFit="1" customWidth="1"/>
    <col min="12" max="12" width="12" style="20" customWidth="1"/>
    <col min="13" max="13" width="9.5703125" style="34" bestFit="1" customWidth="1"/>
    <col min="14" max="14" width="10.5703125" style="20" bestFit="1" customWidth="1"/>
    <col min="15" max="15" width="9.140625" style="34"/>
    <col min="16" max="16" width="9.5703125" style="20" bestFit="1" customWidth="1"/>
    <col min="17" max="17" width="9.140625" style="19"/>
    <col min="18" max="18" width="10.85546875" style="20" customWidth="1"/>
    <col min="20" max="20" width="14.140625" customWidth="1"/>
  </cols>
  <sheetData>
    <row r="1" spans="1:18" ht="31.5" customHeight="1" thickBot="1" x14ac:dyDescent="0.3">
      <c r="A1" s="111" t="s">
        <v>93</v>
      </c>
      <c r="B1" s="111"/>
      <c r="C1" s="21"/>
      <c r="D1" s="56"/>
      <c r="E1" s="56"/>
      <c r="F1" s="56"/>
      <c r="G1" s="112" t="s">
        <v>95</v>
      </c>
      <c r="H1" s="113"/>
      <c r="I1" s="114" t="s">
        <v>96</v>
      </c>
      <c r="J1" s="115"/>
      <c r="K1" s="116" t="s">
        <v>97</v>
      </c>
      <c r="L1" s="117"/>
      <c r="M1" s="121" t="s">
        <v>98</v>
      </c>
      <c r="N1" s="122"/>
      <c r="O1" s="123" t="s">
        <v>99</v>
      </c>
      <c r="P1" s="124"/>
      <c r="Q1" s="118" t="s">
        <v>100</v>
      </c>
      <c r="R1" s="119"/>
    </row>
    <row r="2" spans="1:18" ht="77.25" customHeight="1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26" t="s">
        <v>9</v>
      </c>
      <c r="H2" s="27" t="s">
        <v>10</v>
      </c>
      <c r="I2" s="14" t="s">
        <v>9</v>
      </c>
      <c r="J2" s="13" t="s">
        <v>10</v>
      </c>
      <c r="K2" s="15" t="s">
        <v>9</v>
      </c>
      <c r="L2" s="13" t="s">
        <v>10</v>
      </c>
      <c r="M2" s="33" t="s">
        <v>9</v>
      </c>
      <c r="N2" s="13" t="s">
        <v>10</v>
      </c>
      <c r="O2" s="33" t="s">
        <v>9</v>
      </c>
      <c r="P2" s="16" t="s">
        <v>10</v>
      </c>
      <c r="Q2" s="18" t="s">
        <v>9</v>
      </c>
      <c r="R2" s="17" t="s">
        <v>10</v>
      </c>
    </row>
    <row r="3" spans="1:18" ht="38.25" hidden="1" customHeight="1" thickBot="1" x14ac:dyDescent="0.3">
      <c r="A3" s="120" t="s">
        <v>11</v>
      </c>
      <c r="B3" s="120"/>
      <c r="C3" s="8"/>
      <c r="D3" s="8"/>
      <c r="E3" s="8"/>
      <c r="F3" s="8"/>
      <c r="G3" s="58"/>
      <c r="H3" s="59"/>
      <c r="I3" s="60"/>
      <c r="J3" s="59"/>
      <c r="K3" s="60"/>
      <c r="L3" s="61"/>
      <c r="M3" s="62"/>
      <c r="N3" s="63"/>
      <c r="O3" s="64"/>
      <c r="P3" s="63"/>
      <c r="Q3" s="58"/>
      <c r="R3" s="61"/>
    </row>
    <row r="4" spans="1:18" ht="23.25" hidden="1" customHeight="1" thickBot="1" x14ac:dyDescent="0.3">
      <c r="A4" s="8">
        <v>1</v>
      </c>
      <c r="B4" s="8" t="s">
        <v>12</v>
      </c>
      <c r="C4" s="8" t="s">
        <v>89</v>
      </c>
      <c r="D4" s="8" t="s">
        <v>13</v>
      </c>
      <c r="E4" s="9" t="s">
        <v>14</v>
      </c>
      <c r="F4" s="10">
        <v>12000</v>
      </c>
      <c r="G4" s="24"/>
      <c r="H4" s="29"/>
      <c r="I4" s="38">
        <v>5.7379999999999995</v>
      </c>
      <c r="J4" s="39">
        <f>ROUND(I4*F4,2)</f>
        <v>68856</v>
      </c>
      <c r="K4" s="28"/>
      <c r="L4" s="25"/>
      <c r="M4" s="65">
        <v>5.7130000000000001</v>
      </c>
      <c r="N4" s="43">
        <f>ROUND(F4*M4,2)</f>
        <v>68556</v>
      </c>
      <c r="O4" s="28"/>
      <c r="P4" s="66"/>
      <c r="Q4" s="24"/>
      <c r="R4" s="25"/>
    </row>
    <row r="5" spans="1:18" ht="29.25" hidden="1" customHeight="1" thickBot="1" x14ac:dyDescent="0.3">
      <c r="A5" s="8">
        <v>2</v>
      </c>
      <c r="B5" s="8" t="s">
        <v>12</v>
      </c>
      <c r="C5" s="8" t="s">
        <v>15</v>
      </c>
      <c r="D5" s="8" t="s">
        <v>16</v>
      </c>
      <c r="E5" s="9" t="s">
        <v>17</v>
      </c>
      <c r="F5" s="10">
        <v>2000</v>
      </c>
      <c r="G5" s="24"/>
      <c r="H5" s="29"/>
      <c r="I5" s="42">
        <v>8.1000000000000003E-2</v>
      </c>
      <c r="J5" s="43">
        <f>ROUND(I5*F5,2)</f>
        <v>162</v>
      </c>
      <c r="K5" s="38">
        <v>0.107</v>
      </c>
      <c r="L5" s="44">
        <f>ROUND(F5*K5,2)</f>
        <v>214</v>
      </c>
      <c r="M5" s="67">
        <v>0.501</v>
      </c>
      <c r="N5" s="45">
        <f>ROUND(F5*M5,2)</f>
        <v>1002</v>
      </c>
      <c r="O5" s="28"/>
      <c r="P5" s="66"/>
      <c r="Q5" s="24"/>
      <c r="R5" s="25"/>
    </row>
    <row r="6" spans="1:18" ht="30.75" hidden="1" customHeight="1" thickBot="1" x14ac:dyDescent="0.3">
      <c r="A6" s="8">
        <v>3</v>
      </c>
      <c r="B6" s="8" t="s">
        <v>12</v>
      </c>
      <c r="C6" s="8" t="s">
        <v>15</v>
      </c>
      <c r="D6" s="8" t="s">
        <v>13</v>
      </c>
      <c r="E6" s="9" t="s">
        <v>17</v>
      </c>
      <c r="F6" s="10">
        <v>9400</v>
      </c>
      <c r="G6" s="24"/>
      <c r="H6" s="29"/>
      <c r="I6" s="42">
        <v>0.13100000000000001</v>
      </c>
      <c r="J6" s="43">
        <f>ROUND(I6*F6,2)</f>
        <v>1231.4000000000001</v>
      </c>
      <c r="K6" s="38">
        <v>0.158</v>
      </c>
      <c r="L6" s="44">
        <f>ROUND(F6*K6,2)</f>
        <v>1485.2</v>
      </c>
      <c r="M6" s="67">
        <v>0.66900000000000004</v>
      </c>
      <c r="N6" s="45">
        <f>ROUND(F6*M6,2)</f>
        <v>6288.6</v>
      </c>
      <c r="O6" s="28"/>
      <c r="P6" s="66"/>
      <c r="Q6" s="24"/>
      <c r="R6" s="25"/>
    </row>
    <row r="7" spans="1:18" ht="36" hidden="1" customHeight="1" thickBot="1" x14ac:dyDescent="0.3">
      <c r="A7" s="110" t="s">
        <v>18</v>
      </c>
      <c r="B7" s="110"/>
      <c r="C7" s="12"/>
      <c r="D7" s="12"/>
      <c r="E7" s="12"/>
      <c r="F7" s="11"/>
      <c r="G7" s="24"/>
      <c r="H7" s="29"/>
      <c r="I7" s="28"/>
      <c r="J7" s="29"/>
      <c r="K7" s="28"/>
      <c r="L7" s="25"/>
      <c r="M7" s="68"/>
      <c r="N7" s="66"/>
      <c r="O7" s="28"/>
      <c r="P7" s="66"/>
      <c r="Q7" s="24"/>
      <c r="R7" s="25"/>
    </row>
    <row r="8" spans="1:18" ht="28.5" hidden="1" customHeight="1" thickBot="1" x14ac:dyDescent="0.3">
      <c r="A8" s="8">
        <v>4</v>
      </c>
      <c r="B8" s="8" t="s">
        <v>19</v>
      </c>
      <c r="C8" s="8" t="s">
        <v>20</v>
      </c>
      <c r="D8" s="8" t="s">
        <v>21</v>
      </c>
      <c r="E8" s="9" t="s">
        <v>22</v>
      </c>
      <c r="F8" s="10">
        <v>10000</v>
      </c>
      <c r="G8" s="24"/>
      <c r="H8" s="29"/>
      <c r="I8" s="42">
        <v>2.6880000000000002</v>
      </c>
      <c r="J8" s="43">
        <f t="shared" ref="J8:J10" si="0">ROUND(I8*F8,2)</f>
        <v>26880</v>
      </c>
      <c r="K8" s="40">
        <v>2.6909999999999998</v>
      </c>
      <c r="L8" s="41">
        <f>ROUND(F8*K8,2)</f>
        <v>26910</v>
      </c>
      <c r="M8" s="69">
        <v>2.69</v>
      </c>
      <c r="N8" s="39">
        <f>ROUND(F8*M8,2)</f>
        <v>26900</v>
      </c>
      <c r="O8" s="28"/>
      <c r="P8" s="66"/>
      <c r="Q8" s="24"/>
      <c r="R8" s="25"/>
    </row>
    <row r="9" spans="1:18" ht="18.75" hidden="1" customHeight="1" thickBot="1" x14ac:dyDescent="0.3">
      <c r="A9" s="8">
        <v>5</v>
      </c>
      <c r="B9" s="8" t="s">
        <v>19</v>
      </c>
      <c r="C9" s="8" t="s">
        <v>20</v>
      </c>
      <c r="D9" s="8" t="s">
        <v>23</v>
      </c>
      <c r="E9" s="9" t="s">
        <v>22</v>
      </c>
      <c r="F9" s="10">
        <v>18000</v>
      </c>
      <c r="G9" s="24"/>
      <c r="H9" s="29"/>
      <c r="I9" s="42">
        <v>4.3970000000000002</v>
      </c>
      <c r="J9" s="43">
        <f t="shared" si="0"/>
        <v>79146</v>
      </c>
      <c r="K9" s="40">
        <v>4.4029999999999996</v>
      </c>
      <c r="L9" s="41">
        <f>ROUND(F9*K9,2)</f>
        <v>79254</v>
      </c>
      <c r="M9" s="69">
        <v>4.4020000000000001</v>
      </c>
      <c r="N9" s="39">
        <f>ROUND(F9*M9,2)</f>
        <v>79236</v>
      </c>
      <c r="O9" s="28"/>
      <c r="P9" s="66"/>
      <c r="Q9" s="24"/>
      <c r="R9" s="25"/>
    </row>
    <row r="10" spans="1:18" ht="20.25" hidden="1" customHeight="1" thickBot="1" x14ac:dyDescent="0.3">
      <c r="A10" s="8">
        <v>6</v>
      </c>
      <c r="B10" s="8" t="s">
        <v>19</v>
      </c>
      <c r="C10" s="8" t="s">
        <v>20</v>
      </c>
      <c r="D10" s="8" t="s">
        <v>24</v>
      </c>
      <c r="E10" s="9" t="s">
        <v>22</v>
      </c>
      <c r="F10" s="10">
        <v>18000</v>
      </c>
      <c r="G10" s="24"/>
      <c r="H10" s="29"/>
      <c r="I10" s="42">
        <v>6.0060000000000002</v>
      </c>
      <c r="J10" s="43">
        <f t="shared" si="0"/>
        <v>108108</v>
      </c>
      <c r="K10" s="38">
        <v>6.0149999999999997</v>
      </c>
      <c r="L10" s="44">
        <f>ROUND(F10*K10,2)</f>
        <v>108270</v>
      </c>
      <c r="M10" s="67">
        <v>6.0149999999999997</v>
      </c>
      <c r="N10" s="45">
        <f>ROUND(F10*M10,2)</f>
        <v>108270</v>
      </c>
      <c r="O10" s="28"/>
      <c r="P10" s="66"/>
      <c r="Q10" s="24"/>
      <c r="R10" s="25"/>
    </row>
    <row r="11" spans="1:18" ht="21.75" customHeight="1" thickBot="1" x14ac:dyDescent="0.3">
      <c r="A11" s="8">
        <v>7</v>
      </c>
      <c r="B11" s="8" t="s">
        <v>25</v>
      </c>
      <c r="C11" s="8" t="s">
        <v>20</v>
      </c>
      <c r="D11" s="8" t="s">
        <v>26</v>
      </c>
      <c r="E11" s="9" t="s">
        <v>22</v>
      </c>
      <c r="F11" s="11">
        <v>400</v>
      </c>
      <c r="G11" s="28"/>
      <c r="H11" s="29"/>
      <c r="I11" s="40">
        <v>6.8460000000000001</v>
      </c>
      <c r="J11" s="45">
        <f>ROUND(I11*F11,2)</f>
        <v>2738.4</v>
      </c>
      <c r="K11" s="28"/>
      <c r="L11" s="25"/>
      <c r="M11" s="69">
        <v>4.29</v>
      </c>
      <c r="N11" s="39">
        <f>ROUND(F11*M11,2)</f>
        <v>1716</v>
      </c>
      <c r="O11" s="42">
        <v>4.2750000000000004</v>
      </c>
      <c r="P11" s="43">
        <f>ROUND(F11*O11,2)</f>
        <v>1710</v>
      </c>
      <c r="Q11" s="24"/>
      <c r="R11" s="25"/>
    </row>
    <row r="12" spans="1:18" ht="15.75" hidden="1" thickBot="1" x14ac:dyDescent="0.3">
      <c r="A12" s="8">
        <v>8</v>
      </c>
      <c r="B12" s="8" t="s">
        <v>27</v>
      </c>
      <c r="C12" s="8" t="s">
        <v>28</v>
      </c>
      <c r="D12" s="8" t="s">
        <v>29</v>
      </c>
      <c r="E12" s="9" t="s">
        <v>17</v>
      </c>
      <c r="F12" s="10">
        <v>107400</v>
      </c>
      <c r="G12" s="28"/>
      <c r="H12" s="29"/>
      <c r="I12" s="38">
        <v>3.6999999999999998E-2</v>
      </c>
      <c r="J12" s="39">
        <f>ROUND(I12*F12,2)</f>
        <v>3973.8</v>
      </c>
      <c r="K12" s="40">
        <v>3.6999999999999998E-2</v>
      </c>
      <c r="L12" s="41">
        <f>ROUND(F12*K12,2)</f>
        <v>3973.8</v>
      </c>
      <c r="M12" s="65">
        <v>3.5999999999999997E-2</v>
      </c>
      <c r="N12" s="43">
        <f>ROUND(F12*M12,2)</f>
        <v>3866.4</v>
      </c>
      <c r="O12" s="28"/>
      <c r="P12" s="66"/>
      <c r="Q12" s="24"/>
      <c r="R12" s="25"/>
    </row>
    <row r="13" spans="1:18" ht="15.75" hidden="1" thickBot="1" x14ac:dyDescent="0.3">
      <c r="A13" s="8">
        <v>9</v>
      </c>
      <c r="B13" s="8" t="s">
        <v>27</v>
      </c>
      <c r="C13" s="8" t="s">
        <v>28</v>
      </c>
      <c r="D13" s="8" t="s">
        <v>30</v>
      </c>
      <c r="E13" s="9" t="s">
        <v>17</v>
      </c>
      <c r="F13" s="10">
        <v>20000</v>
      </c>
      <c r="G13" s="28"/>
      <c r="H13" s="29"/>
      <c r="I13" s="40">
        <v>2.0099999999999998</v>
      </c>
      <c r="J13" s="45">
        <f>ROUND(I13*F13,2)</f>
        <v>40200</v>
      </c>
      <c r="K13" s="42">
        <v>2.0019999999999998</v>
      </c>
      <c r="L13" s="37">
        <f>ROUND(F13*K13,2)</f>
        <v>40040</v>
      </c>
      <c r="M13" s="69">
        <v>2.0019999999999998</v>
      </c>
      <c r="N13" s="39">
        <f t="shared" ref="N13:N15" si="1">ROUND(F13*M13,2)</f>
        <v>40040</v>
      </c>
      <c r="O13" s="28"/>
      <c r="P13" s="66"/>
      <c r="Q13" s="24"/>
      <c r="R13" s="25"/>
    </row>
    <row r="14" spans="1:18" ht="30.75" hidden="1" thickBot="1" x14ac:dyDescent="0.3">
      <c r="A14" s="8">
        <v>10</v>
      </c>
      <c r="B14" s="8" t="s">
        <v>31</v>
      </c>
      <c r="C14" s="8" t="s">
        <v>15</v>
      </c>
      <c r="D14" s="8" t="s">
        <v>32</v>
      </c>
      <c r="E14" s="9" t="s">
        <v>17</v>
      </c>
      <c r="F14" s="10">
        <v>100000</v>
      </c>
      <c r="G14" s="28"/>
      <c r="H14" s="29"/>
      <c r="I14" s="42">
        <v>5.0000000000000001E-3</v>
      </c>
      <c r="J14" s="43">
        <f t="shared" ref="J14:J15" si="2">ROUND(I14*F14,2)</f>
        <v>500</v>
      </c>
      <c r="K14" s="40">
        <v>6.0000000000000001E-3</v>
      </c>
      <c r="L14" s="41">
        <f>ROUND(F14*K14,2)</f>
        <v>600</v>
      </c>
      <c r="M14" s="69">
        <v>5.0000000000000001E-3</v>
      </c>
      <c r="N14" s="39">
        <f t="shared" si="1"/>
        <v>500</v>
      </c>
      <c r="O14" s="28"/>
      <c r="P14" s="66"/>
      <c r="Q14" s="24"/>
      <c r="R14" s="25"/>
    </row>
    <row r="15" spans="1:18" ht="21" hidden="1" customHeight="1" thickBot="1" x14ac:dyDescent="0.3">
      <c r="A15" s="8">
        <v>11</v>
      </c>
      <c r="B15" s="8" t="s">
        <v>33</v>
      </c>
      <c r="C15" s="8" t="s">
        <v>34</v>
      </c>
      <c r="D15" s="8" t="s">
        <v>35</v>
      </c>
      <c r="E15" s="9" t="s">
        <v>14</v>
      </c>
      <c r="F15" s="10">
        <v>3000</v>
      </c>
      <c r="G15" s="28"/>
      <c r="H15" s="29"/>
      <c r="I15" s="42">
        <v>195.16</v>
      </c>
      <c r="J15" s="43">
        <f t="shared" si="2"/>
        <v>585480</v>
      </c>
      <c r="K15" s="28"/>
      <c r="L15" s="25"/>
      <c r="M15" s="69">
        <v>195.99</v>
      </c>
      <c r="N15" s="39">
        <f t="shared" si="1"/>
        <v>587970</v>
      </c>
      <c r="O15" s="28"/>
      <c r="P15" s="66"/>
      <c r="Q15" s="24"/>
      <c r="R15" s="25"/>
    </row>
    <row r="16" spans="1:18" ht="19.5" hidden="1" customHeight="1" thickBot="1" x14ac:dyDescent="0.3">
      <c r="A16" s="8">
        <v>12</v>
      </c>
      <c r="B16" s="8" t="s">
        <v>36</v>
      </c>
      <c r="C16" s="8" t="s">
        <v>37</v>
      </c>
      <c r="D16" s="8" t="s">
        <v>38</v>
      </c>
      <c r="E16" s="9" t="s">
        <v>14</v>
      </c>
      <c r="F16" s="10">
        <v>3800</v>
      </c>
      <c r="G16" s="42">
        <v>93.62</v>
      </c>
      <c r="H16" s="43">
        <f>ROUND(G16*F16,2)</f>
        <v>355756</v>
      </c>
      <c r="I16" s="28"/>
      <c r="J16" s="29"/>
      <c r="K16" s="28">
        <v>95.058999999999997</v>
      </c>
      <c r="L16" s="25">
        <f>ROUND(F16*K16,2)</f>
        <v>361224.2</v>
      </c>
      <c r="M16" s="67">
        <v>94.03</v>
      </c>
      <c r="N16" s="45">
        <f t="shared" ref="N16:N17" si="3">ROUND(F16*M16,2)</f>
        <v>357314</v>
      </c>
      <c r="O16" s="38">
        <v>93.683000000000007</v>
      </c>
      <c r="P16" s="70">
        <f>ROUND(F16*O16,2)</f>
        <v>355995.4</v>
      </c>
      <c r="Q16" s="24"/>
      <c r="R16" s="25"/>
    </row>
    <row r="17" spans="1:18" ht="20.25" hidden="1" customHeight="1" thickBot="1" x14ac:dyDescent="0.3">
      <c r="A17" s="8">
        <v>13</v>
      </c>
      <c r="B17" s="8" t="s">
        <v>36</v>
      </c>
      <c r="C17" s="8" t="s">
        <v>37</v>
      </c>
      <c r="D17" s="8" t="s">
        <v>39</v>
      </c>
      <c r="E17" s="9" t="s">
        <v>14</v>
      </c>
      <c r="F17" s="10">
        <v>6000</v>
      </c>
      <c r="G17" s="42">
        <v>33.4</v>
      </c>
      <c r="H17" s="43">
        <f>ROUND(G17*F17,2)</f>
        <v>200400</v>
      </c>
      <c r="I17" s="28"/>
      <c r="J17" s="29"/>
      <c r="K17" s="28">
        <v>33.94</v>
      </c>
      <c r="L17" s="25">
        <f>ROUND(F17*K17,2)</f>
        <v>203640</v>
      </c>
      <c r="M17" s="67">
        <v>33.57</v>
      </c>
      <c r="N17" s="45">
        <f t="shared" si="3"/>
        <v>201420</v>
      </c>
      <c r="O17" s="38">
        <v>33.466999999999999</v>
      </c>
      <c r="P17" s="70">
        <f>ROUND(F17*O17,2)</f>
        <v>200802</v>
      </c>
      <c r="Q17" s="24"/>
      <c r="R17" s="25"/>
    </row>
    <row r="18" spans="1:18" ht="15.75" hidden="1" thickBot="1" x14ac:dyDescent="0.3">
      <c r="A18" s="8">
        <v>14</v>
      </c>
      <c r="B18" s="8" t="s">
        <v>40</v>
      </c>
      <c r="C18" s="8" t="s">
        <v>28</v>
      </c>
      <c r="D18" s="8" t="s">
        <v>41</v>
      </c>
      <c r="E18" s="9" t="s">
        <v>17</v>
      </c>
      <c r="F18" s="10">
        <v>24000</v>
      </c>
      <c r="G18" s="28"/>
      <c r="H18" s="29"/>
      <c r="I18" s="28"/>
      <c r="J18" s="29"/>
      <c r="K18" s="42">
        <v>1.8520000000000001</v>
      </c>
      <c r="L18" s="37">
        <f t="shared" ref="L18:L20" si="4">ROUND(F18*K18,2)</f>
        <v>44448</v>
      </c>
      <c r="M18" s="68"/>
      <c r="N18" s="66"/>
      <c r="O18" s="28"/>
      <c r="P18" s="66"/>
      <c r="Q18" s="24"/>
      <c r="R18" s="25"/>
    </row>
    <row r="19" spans="1:18" ht="15.75" hidden="1" thickBot="1" x14ac:dyDescent="0.3">
      <c r="A19" s="8">
        <v>15</v>
      </c>
      <c r="B19" s="8" t="s">
        <v>40</v>
      </c>
      <c r="C19" s="8" t="s">
        <v>28</v>
      </c>
      <c r="D19" s="8" t="s">
        <v>42</v>
      </c>
      <c r="E19" s="9" t="s">
        <v>17</v>
      </c>
      <c r="F19" s="10">
        <v>24000</v>
      </c>
      <c r="G19" s="28"/>
      <c r="H19" s="29"/>
      <c r="I19" s="28"/>
      <c r="J19" s="29"/>
      <c r="K19" s="42">
        <v>1.8520000000000001</v>
      </c>
      <c r="L19" s="37">
        <f t="shared" si="4"/>
        <v>44448</v>
      </c>
      <c r="M19" s="68"/>
      <c r="N19" s="66"/>
      <c r="O19" s="28"/>
      <c r="P19" s="66"/>
      <c r="Q19" s="24"/>
      <c r="R19" s="25"/>
    </row>
    <row r="20" spans="1:18" ht="15.75" hidden="1" thickBot="1" x14ac:dyDescent="0.3">
      <c r="A20" s="8">
        <v>16</v>
      </c>
      <c r="B20" s="8" t="s">
        <v>43</v>
      </c>
      <c r="C20" s="8" t="s">
        <v>28</v>
      </c>
      <c r="D20" s="8" t="s">
        <v>44</v>
      </c>
      <c r="E20" s="9" t="s">
        <v>17</v>
      </c>
      <c r="F20" s="10">
        <v>80000</v>
      </c>
      <c r="G20" s="28"/>
      <c r="H20" s="29"/>
      <c r="I20" s="40">
        <v>1.093</v>
      </c>
      <c r="J20" s="45">
        <f t="shared" ref="J20:J24" si="5">ROUND(I20*F20,2)</f>
        <v>87440</v>
      </c>
      <c r="K20" s="42">
        <v>6.6000000000000003E-2</v>
      </c>
      <c r="L20" s="37">
        <f t="shared" si="4"/>
        <v>5280</v>
      </c>
      <c r="M20" s="69">
        <v>1.0920000000000001</v>
      </c>
      <c r="N20" s="39">
        <f>ROUND(F20*M20,2)</f>
        <v>87360</v>
      </c>
      <c r="O20" s="28"/>
      <c r="P20" s="66"/>
      <c r="Q20" s="24"/>
      <c r="R20" s="25"/>
    </row>
    <row r="21" spans="1:18" ht="21.75" hidden="1" customHeight="1" thickBot="1" x14ac:dyDescent="0.3">
      <c r="A21" s="8">
        <v>17</v>
      </c>
      <c r="B21" s="8" t="s">
        <v>45</v>
      </c>
      <c r="C21" s="8" t="s">
        <v>28</v>
      </c>
      <c r="D21" s="8" t="s">
        <v>46</v>
      </c>
      <c r="E21" s="9" t="s">
        <v>17</v>
      </c>
      <c r="F21" s="10">
        <v>20000</v>
      </c>
      <c r="G21" s="28"/>
      <c r="H21" s="29"/>
      <c r="I21" s="40">
        <v>0.254</v>
      </c>
      <c r="J21" s="45">
        <f t="shared" si="5"/>
        <v>5080</v>
      </c>
      <c r="K21" s="38">
        <v>0.252</v>
      </c>
      <c r="L21" s="44">
        <f>ROUND(F21*K21,2)</f>
        <v>5040</v>
      </c>
      <c r="M21" s="65">
        <v>0.251</v>
      </c>
      <c r="N21" s="43">
        <f>ROUND(F21*M21,2)</f>
        <v>5020</v>
      </c>
      <c r="O21" s="28"/>
      <c r="P21" s="66"/>
      <c r="Q21" s="24"/>
      <c r="R21" s="25"/>
    </row>
    <row r="22" spans="1:18" ht="30.75" hidden="1" thickBot="1" x14ac:dyDescent="0.3">
      <c r="A22" s="8">
        <v>18</v>
      </c>
      <c r="B22" s="8" t="s">
        <v>47</v>
      </c>
      <c r="C22" s="8" t="s">
        <v>48</v>
      </c>
      <c r="D22" s="8" t="s">
        <v>29</v>
      </c>
      <c r="E22" s="9" t="s">
        <v>17</v>
      </c>
      <c r="F22" s="10">
        <v>40000</v>
      </c>
      <c r="G22" s="28"/>
      <c r="H22" s="29"/>
      <c r="I22" s="40">
        <v>1.159</v>
      </c>
      <c r="J22" s="45">
        <f t="shared" si="5"/>
        <v>46360</v>
      </c>
      <c r="K22" s="42">
        <v>1.1559999999999999</v>
      </c>
      <c r="L22" s="37">
        <f t="shared" ref="L22:L24" si="6">ROUND(F22*K22,2)</f>
        <v>46240</v>
      </c>
      <c r="M22" s="69">
        <v>1.1579999999999999</v>
      </c>
      <c r="N22" s="39">
        <f t="shared" ref="N22:N24" si="7">ROUND(F22*M22,2)</f>
        <v>46320</v>
      </c>
      <c r="O22" s="28"/>
      <c r="P22" s="66"/>
      <c r="Q22" s="24"/>
      <c r="R22" s="25"/>
    </row>
    <row r="23" spans="1:18" ht="24" hidden="1" customHeight="1" thickBot="1" x14ac:dyDescent="0.3">
      <c r="A23" s="8">
        <v>19</v>
      </c>
      <c r="B23" s="8" t="s">
        <v>47</v>
      </c>
      <c r="C23" s="8" t="s">
        <v>48</v>
      </c>
      <c r="D23" s="8" t="s">
        <v>49</v>
      </c>
      <c r="E23" s="9" t="s">
        <v>17</v>
      </c>
      <c r="F23" s="10">
        <v>20000</v>
      </c>
      <c r="G23" s="28"/>
      <c r="H23" s="29"/>
      <c r="I23" s="40">
        <v>1.1599999999999999</v>
      </c>
      <c r="J23" s="45">
        <f t="shared" si="5"/>
        <v>23200</v>
      </c>
      <c r="K23" s="42">
        <v>1.1559999999999999</v>
      </c>
      <c r="L23" s="37">
        <f t="shared" si="6"/>
        <v>23120</v>
      </c>
      <c r="M23" s="69">
        <v>1.1579999999999999</v>
      </c>
      <c r="N23" s="39">
        <f t="shared" si="7"/>
        <v>23160</v>
      </c>
      <c r="O23" s="28"/>
      <c r="P23" s="66"/>
      <c r="Q23" s="24"/>
      <c r="R23" s="25"/>
    </row>
    <row r="24" spans="1:18" ht="24" hidden="1" customHeight="1" thickBot="1" x14ac:dyDescent="0.3">
      <c r="A24" s="8">
        <v>20</v>
      </c>
      <c r="B24" s="8" t="s">
        <v>47</v>
      </c>
      <c r="C24" s="8" t="s">
        <v>48</v>
      </c>
      <c r="D24" s="8" t="s">
        <v>50</v>
      </c>
      <c r="E24" s="9" t="s">
        <v>17</v>
      </c>
      <c r="F24" s="10">
        <v>80000</v>
      </c>
      <c r="G24" s="28"/>
      <c r="H24" s="29"/>
      <c r="I24" s="40">
        <v>1.159</v>
      </c>
      <c r="J24" s="45">
        <f t="shared" si="5"/>
        <v>92720</v>
      </c>
      <c r="K24" s="42">
        <v>1.1559999999999999</v>
      </c>
      <c r="L24" s="37">
        <f t="shared" si="6"/>
        <v>92480</v>
      </c>
      <c r="M24" s="69">
        <v>1.1579999999999999</v>
      </c>
      <c r="N24" s="39">
        <f t="shared" si="7"/>
        <v>92640</v>
      </c>
      <c r="O24" s="28"/>
      <c r="P24" s="66"/>
      <c r="Q24" s="24"/>
      <c r="R24" s="25"/>
    </row>
    <row r="25" spans="1:18" ht="19.5" hidden="1" customHeight="1" thickBot="1" x14ac:dyDescent="0.3">
      <c r="A25" s="46">
        <v>21</v>
      </c>
      <c r="B25" s="46" t="s">
        <v>51</v>
      </c>
      <c r="C25" s="46" t="s">
        <v>52</v>
      </c>
      <c r="D25" s="46" t="s">
        <v>53</v>
      </c>
      <c r="E25" s="47" t="s">
        <v>14</v>
      </c>
      <c r="F25" s="48">
        <v>300</v>
      </c>
      <c r="G25" s="50"/>
      <c r="H25" s="51"/>
      <c r="I25" s="50"/>
      <c r="J25" s="51"/>
      <c r="K25" s="50"/>
      <c r="L25" s="52"/>
      <c r="M25" s="73"/>
      <c r="N25" s="74"/>
      <c r="O25" s="50"/>
      <c r="P25" s="74"/>
      <c r="Q25" s="53"/>
      <c r="R25" s="52"/>
    </row>
    <row r="26" spans="1:18" ht="20.25" hidden="1" customHeight="1" thickBot="1" x14ac:dyDescent="0.3">
      <c r="A26" s="8">
        <v>22</v>
      </c>
      <c r="B26" s="8" t="s">
        <v>54</v>
      </c>
      <c r="C26" s="8" t="s">
        <v>90</v>
      </c>
      <c r="D26" s="8" t="s">
        <v>55</v>
      </c>
      <c r="E26" s="9" t="s">
        <v>14</v>
      </c>
      <c r="F26" s="11">
        <v>40</v>
      </c>
      <c r="G26" s="28"/>
      <c r="H26" s="29"/>
      <c r="I26" s="40">
        <v>1208.28</v>
      </c>
      <c r="J26" s="45">
        <f>ROUND(I26*F26,2)</f>
        <v>48331.199999999997</v>
      </c>
      <c r="K26" s="38">
        <v>1205.9939999999999</v>
      </c>
      <c r="L26" s="44">
        <f>ROUND(F26*K26,2)</f>
        <v>48239.76</v>
      </c>
      <c r="M26" s="65">
        <v>1204.79</v>
      </c>
      <c r="N26" s="43">
        <f>ROUND(F26*M26,2)</f>
        <v>48191.6</v>
      </c>
      <c r="O26" s="28"/>
      <c r="P26" s="66"/>
      <c r="Q26" s="24"/>
      <c r="R26" s="25"/>
    </row>
    <row r="27" spans="1:18" ht="21" hidden="1" customHeight="1" thickBot="1" x14ac:dyDescent="0.3">
      <c r="A27" s="8">
        <v>23</v>
      </c>
      <c r="B27" s="8" t="s">
        <v>56</v>
      </c>
      <c r="C27" s="8" t="s">
        <v>91</v>
      </c>
      <c r="D27" s="8" t="s">
        <v>57</v>
      </c>
      <c r="E27" s="9" t="s">
        <v>58</v>
      </c>
      <c r="F27" s="10">
        <v>6000</v>
      </c>
      <c r="G27" s="42">
        <v>9.81</v>
      </c>
      <c r="H27" s="43">
        <f>ROUND(G27*F27,2)</f>
        <v>58860</v>
      </c>
      <c r="I27" s="28">
        <v>10.159000000000001</v>
      </c>
      <c r="J27" s="29">
        <f>ROUND(I27*F27,2)</f>
        <v>60954</v>
      </c>
      <c r="K27" s="28"/>
      <c r="L27" s="25"/>
      <c r="M27" s="67">
        <v>10.01</v>
      </c>
      <c r="N27" s="45">
        <f t="shared" ref="N27:N30" si="8">ROUND(F27*M27,2)</f>
        <v>60060</v>
      </c>
      <c r="O27" s="38">
        <v>9.99</v>
      </c>
      <c r="P27" s="70">
        <f>ROUND(F27*O27,2)</f>
        <v>59940</v>
      </c>
      <c r="Q27" s="24"/>
      <c r="R27" s="25"/>
    </row>
    <row r="28" spans="1:18" ht="15.75" hidden="1" thickBot="1" x14ac:dyDescent="0.3">
      <c r="A28" s="8">
        <v>24</v>
      </c>
      <c r="B28" s="8" t="s">
        <v>59</v>
      </c>
      <c r="C28" s="8" t="s">
        <v>28</v>
      </c>
      <c r="D28" s="8" t="s">
        <v>42</v>
      </c>
      <c r="E28" s="9" t="s">
        <v>17</v>
      </c>
      <c r="F28" s="10">
        <v>2000</v>
      </c>
      <c r="G28" s="28"/>
      <c r="H28" s="29"/>
      <c r="I28" s="38">
        <v>1.71</v>
      </c>
      <c r="J28" s="39">
        <f>ROUND(I28*F28,2)</f>
        <v>3420</v>
      </c>
      <c r="K28" s="42">
        <v>1.706</v>
      </c>
      <c r="L28" s="37">
        <f>ROUND(F28*K28,2)</f>
        <v>3412</v>
      </c>
      <c r="M28" s="67">
        <v>1.7270000000000001</v>
      </c>
      <c r="N28" s="45">
        <f t="shared" si="8"/>
        <v>3454</v>
      </c>
      <c r="O28" s="28"/>
      <c r="P28" s="66"/>
      <c r="Q28" s="24"/>
      <c r="R28" s="25"/>
    </row>
    <row r="29" spans="1:18" ht="15.75" hidden="1" thickBot="1" x14ac:dyDescent="0.3">
      <c r="A29" s="8">
        <v>25</v>
      </c>
      <c r="B29" s="8" t="s">
        <v>59</v>
      </c>
      <c r="C29" s="8" t="s">
        <v>28</v>
      </c>
      <c r="D29" s="8" t="s">
        <v>60</v>
      </c>
      <c r="E29" s="9" t="s">
        <v>17</v>
      </c>
      <c r="F29" s="10">
        <v>40000</v>
      </c>
      <c r="G29" s="28"/>
      <c r="H29" s="29"/>
      <c r="I29" s="42">
        <v>1.42</v>
      </c>
      <c r="J29" s="43">
        <f>ROUND(I29*F29,2)</f>
        <v>56800</v>
      </c>
      <c r="K29" s="38">
        <v>1.425</v>
      </c>
      <c r="L29" s="44">
        <f>ROUND(F29*K29,2)</f>
        <v>57000</v>
      </c>
      <c r="M29" s="67">
        <v>1.4339999999999999</v>
      </c>
      <c r="N29" s="45">
        <f t="shared" si="8"/>
        <v>57360</v>
      </c>
      <c r="O29" s="28"/>
      <c r="P29" s="66"/>
      <c r="Q29" s="24"/>
      <c r="R29" s="25"/>
    </row>
    <row r="30" spans="1:18" ht="15.75" hidden="1" thickBot="1" x14ac:dyDescent="0.3">
      <c r="A30" s="8">
        <v>26</v>
      </c>
      <c r="B30" s="8" t="s">
        <v>59</v>
      </c>
      <c r="C30" s="8" t="s">
        <v>28</v>
      </c>
      <c r="D30" s="8" t="s">
        <v>16</v>
      </c>
      <c r="E30" s="9" t="s">
        <v>17</v>
      </c>
      <c r="F30" s="10">
        <v>30000</v>
      </c>
      <c r="G30" s="28"/>
      <c r="H30" s="29"/>
      <c r="I30" s="38">
        <v>1.71</v>
      </c>
      <c r="J30" s="39">
        <f>ROUND(I30*F30,2)</f>
        <v>51300</v>
      </c>
      <c r="K30" s="42">
        <v>1.706</v>
      </c>
      <c r="L30" s="37">
        <f>ROUND(F30*K30,2)</f>
        <v>51180</v>
      </c>
      <c r="M30" s="67">
        <v>1.7270000000000001</v>
      </c>
      <c r="N30" s="45">
        <f t="shared" si="8"/>
        <v>51810</v>
      </c>
      <c r="O30" s="28"/>
      <c r="P30" s="66"/>
      <c r="Q30" s="24"/>
      <c r="R30" s="25"/>
    </row>
    <row r="31" spans="1:18" ht="18.75" hidden="1" customHeight="1" thickBot="1" x14ac:dyDescent="0.3">
      <c r="A31" s="110" t="s">
        <v>61</v>
      </c>
      <c r="B31" s="110"/>
      <c r="C31" s="12"/>
      <c r="D31" s="12"/>
      <c r="E31" s="12"/>
      <c r="F31" s="11"/>
      <c r="G31" s="28"/>
      <c r="H31" s="29"/>
      <c r="I31" s="28"/>
      <c r="J31" s="29"/>
      <c r="K31" s="28"/>
      <c r="L31" s="25"/>
      <c r="M31" s="68"/>
      <c r="N31" s="66"/>
      <c r="O31" s="28"/>
      <c r="P31" s="66"/>
      <c r="Q31" s="24"/>
      <c r="R31" s="25"/>
    </row>
    <row r="32" spans="1:18" ht="15.75" hidden="1" thickBot="1" x14ac:dyDescent="0.3">
      <c r="A32" s="8">
        <v>27</v>
      </c>
      <c r="B32" s="8" t="s">
        <v>62</v>
      </c>
      <c r="C32" s="8" t="s">
        <v>28</v>
      </c>
      <c r="D32" s="8" t="s">
        <v>41</v>
      </c>
      <c r="E32" s="9" t="s">
        <v>17</v>
      </c>
      <c r="F32" s="10">
        <v>20000</v>
      </c>
      <c r="G32" s="28"/>
      <c r="H32" s="29"/>
      <c r="I32" s="38">
        <v>0.72899999999999998</v>
      </c>
      <c r="J32" s="39">
        <f t="shared" ref="J32:J33" si="9">ROUND(I32*F32,2)</f>
        <v>14580</v>
      </c>
      <c r="K32" s="40">
        <v>0.83</v>
      </c>
      <c r="L32" s="41">
        <f t="shared" ref="L32:L33" si="10">ROUND(F32*K32,2)</f>
        <v>16600</v>
      </c>
      <c r="M32" s="65">
        <v>0.68400000000000005</v>
      </c>
      <c r="N32" s="43">
        <f t="shared" ref="N32:N33" si="11">ROUND(F32*M32,2)</f>
        <v>13680</v>
      </c>
      <c r="O32" s="28"/>
      <c r="P32" s="66"/>
      <c r="Q32" s="24"/>
      <c r="R32" s="25"/>
    </row>
    <row r="33" spans="1:18" ht="15.75" hidden="1" thickBot="1" x14ac:dyDescent="0.3">
      <c r="A33" s="8">
        <v>28</v>
      </c>
      <c r="B33" s="8" t="s">
        <v>62</v>
      </c>
      <c r="C33" s="8" t="s">
        <v>28</v>
      </c>
      <c r="D33" s="8" t="s">
        <v>63</v>
      </c>
      <c r="E33" s="9" t="s">
        <v>17</v>
      </c>
      <c r="F33" s="10">
        <v>20000</v>
      </c>
      <c r="G33" s="28"/>
      <c r="H33" s="29"/>
      <c r="I33" s="38">
        <v>0.73899999999999999</v>
      </c>
      <c r="J33" s="39">
        <f t="shared" si="9"/>
        <v>14780</v>
      </c>
      <c r="K33" s="40">
        <v>0.78100000000000003</v>
      </c>
      <c r="L33" s="41">
        <f t="shared" si="10"/>
        <v>15620</v>
      </c>
      <c r="M33" s="65">
        <v>0.69299999999999995</v>
      </c>
      <c r="N33" s="43">
        <f t="shared" si="11"/>
        <v>13860</v>
      </c>
      <c r="O33" s="28"/>
      <c r="P33" s="66"/>
      <c r="Q33" s="24"/>
      <c r="R33" s="25"/>
    </row>
    <row r="34" spans="1:18" ht="19.5" hidden="1" customHeight="1" thickBot="1" x14ac:dyDescent="0.3">
      <c r="A34" s="46">
        <v>29</v>
      </c>
      <c r="B34" s="46" t="s">
        <v>64</v>
      </c>
      <c r="C34" s="46" t="s">
        <v>65</v>
      </c>
      <c r="D34" s="46" t="s">
        <v>66</v>
      </c>
      <c r="E34" s="47" t="s">
        <v>58</v>
      </c>
      <c r="F34" s="54">
        <v>1200</v>
      </c>
      <c r="G34" s="50"/>
      <c r="H34" s="51"/>
      <c r="I34" s="50"/>
      <c r="J34" s="51"/>
      <c r="K34" s="50"/>
      <c r="L34" s="52"/>
      <c r="M34" s="73"/>
      <c r="N34" s="74"/>
      <c r="O34" s="50"/>
      <c r="P34" s="74"/>
      <c r="Q34" s="53"/>
      <c r="R34" s="52"/>
    </row>
    <row r="35" spans="1:18" ht="19.5" hidden="1" customHeight="1" thickBot="1" x14ac:dyDescent="0.3">
      <c r="A35" s="46">
        <v>30</v>
      </c>
      <c r="B35" s="46" t="s">
        <v>64</v>
      </c>
      <c r="C35" s="46" t="s">
        <v>92</v>
      </c>
      <c r="D35" s="46" t="s">
        <v>67</v>
      </c>
      <c r="E35" s="47" t="s">
        <v>58</v>
      </c>
      <c r="F35" s="48">
        <v>300</v>
      </c>
      <c r="G35" s="50"/>
      <c r="H35" s="51"/>
      <c r="I35" s="50"/>
      <c r="J35" s="51"/>
      <c r="K35" s="50"/>
      <c r="L35" s="52"/>
      <c r="M35" s="73"/>
      <c r="N35" s="74"/>
      <c r="O35" s="50"/>
      <c r="P35" s="74"/>
      <c r="Q35" s="53"/>
      <c r="R35" s="52"/>
    </row>
    <row r="36" spans="1:18" ht="20.25" hidden="1" customHeight="1" thickBot="1" x14ac:dyDescent="0.3">
      <c r="A36" s="8">
        <v>31</v>
      </c>
      <c r="B36" s="8" t="s">
        <v>68</v>
      </c>
      <c r="C36" s="8" t="s">
        <v>69</v>
      </c>
      <c r="D36" s="8" t="s">
        <v>70</v>
      </c>
      <c r="E36" s="9" t="s">
        <v>17</v>
      </c>
      <c r="F36" s="10">
        <v>8000</v>
      </c>
      <c r="G36" s="28"/>
      <c r="H36" s="29"/>
      <c r="I36" s="42">
        <v>0.14599999999999999</v>
      </c>
      <c r="J36" s="43">
        <f>ROUND(I36*F36,2)</f>
        <v>1168</v>
      </c>
      <c r="K36" s="38">
        <v>0.156</v>
      </c>
      <c r="L36" s="44">
        <f>ROUND(F36*K36,2)</f>
        <v>1248</v>
      </c>
      <c r="M36" s="67">
        <v>0.223</v>
      </c>
      <c r="N36" s="45">
        <f>ROUND(F36*M36,2)</f>
        <v>1784</v>
      </c>
      <c r="O36" s="28"/>
      <c r="P36" s="66"/>
      <c r="Q36" s="24"/>
      <c r="R36" s="25"/>
    </row>
    <row r="37" spans="1:18" ht="31.5" hidden="1" customHeight="1" thickBot="1" x14ac:dyDescent="0.3">
      <c r="A37" s="110" t="s">
        <v>71</v>
      </c>
      <c r="B37" s="110"/>
      <c r="C37" s="12"/>
      <c r="D37" s="12"/>
      <c r="E37" s="12"/>
      <c r="F37" s="11"/>
      <c r="G37" s="28"/>
      <c r="H37" s="29"/>
      <c r="I37" s="28"/>
      <c r="J37" s="29"/>
      <c r="K37" s="28"/>
      <c r="L37" s="25"/>
      <c r="M37" s="68"/>
      <c r="N37" s="66"/>
      <c r="O37" s="28"/>
      <c r="P37" s="66"/>
      <c r="Q37" s="24"/>
      <c r="R37" s="25"/>
    </row>
    <row r="38" spans="1:18" ht="24" hidden="1" customHeight="1" thickBot="1" x14ac:dyDescent="0.3">
      <c r="A38" s="8">
        <v>32</v>
      </c>
      <c r="B38" s="8" t="s">
        <v>72</v>
      </c>
      <c r="C38" s="8" t="s">
        <v>73</v>
      </c>
      <c r="D38" s="8" t="s">
        <v>74</v>
      </c>
      <c r="E38" s="9" t="s">
        <v>17</v>
      </c>
      <c r="F38" s="10">
        <v>2800</v>
      </c>
      <c r="G38" s="28"/>
      <c r="H38" s="29"/>
      <c r="I38" s="42">
        <v>1E-3</v>
      </c>
      <c r="J38" s="43">
        <f t="shared" ref="J38:J40" si="12">ROUND(I38*F38,2)</f>
        <v>2.8</v>
      </c>
      <c r="K38" s="40">
        <v>0.11700000000000001</v>
      </c>
      <c r="L38" s="41">
        <f>ROUND(F38*K38,2)</f>
        <v>327.60000000000002</v>
      </c>
      <c r="M38" s="69">
        <v>5.2999999999999999E-2</v>
      </c>
      <c r="N38" s="39">
        <f t="shared" ref="N38:N39" si="13">ROUND(F38*M38,2)</f>
        <v>148.4</v>
      </c>
      <c r="O38" s="28"/>
      <c r="P38" s="66"/>
      <c r="Q38" s="24"/>
      <c r="R38" s="25"/>
    </row>
    <row r="39" spans="1:18" ht="20.25" hidden="1" customHeight="1" thickBot="1" x14ac:dyDescent="0.3">
      <c r="A39" s="8">
        <v>33</v>
      </c>
      <c r="B39" s="8" t="s">
        <v>72</v>
      </c>
      <c r="C39" s="8" t="s">
        <v>73</v>
      </c>
      <c r="D39" s="8" t="s">
        <v>75</v>
      </c>
      <c r="E39" s="9" t="s">
        <v>17</v>
      </c>
      <c r="F39" s="10">
        <v>16000</v>
      </c>
      <c r="G39" s="40">
        <v>0.11700000000000001</v>
      </c>
      <c r="H39" s="45">
        <f>ROUND(G39*F39,2)</f>
        <v>1872</v>
      </c>
      <c r="I39" s="42">
        <v>1E-3</v>
      </c>
      <c r="J39" s="43">
        <f t="shared" si="12"/>
        <v>16</v>
      </c>
      <c r="K39" s="28">
        <v>0.14599999999999999</v>
      </c>
      <c r="L39" s="25">
        <f>ROUND(F39*K39,2)</f>
        <v>2336</v>
      </c>
      <c r="M39" s="69">
        <v>7.1999999999999995E-2</v>
      </c>
      <c r="N39" s="39">
        <f t="shared" si="13"/>
        <v>1152</v>
      </c>
      <c r="O39" s="28"/>
      <c r="P39" s="66"/>
      <c r="Q39" s="24"/>
      <c r="R39" s="25"/>
    </row>
    <row r="40" spans="1:18" ht="22.5" hidden="1" customHeight="1" thickBot="1" x14ac:dyDescent="0.3">
      <c r="A40" s="8">
        <v>34</v>
      </c>
      <c r="B40" s="8" t="s">
        <v>72</v>
      </c>
      <c r="C40" s="8" t="s">
        <v>73</v>
      </c>
      <c r="D40" s="8" t="s">
        <v>32</v>
      </c>
      <c r="E40" s="9" t="s">
        <v>17</v>
      </c>
      <c r="F40" s="10">
        <v>16000</v>
      </c>
      <c r="G40" s="38">
        <v>0.17399999999999999</v>
      </c>
      <c r="H40" s="39">
        <f>ROUND(G40*F40,2)</f>
        <v>2784</v>
      </c>
      <c r="I40" s="42">
        <v>1E-3</v>
      </c>
      <c r="J40" s="43">
        <f t="shared" si="12"/>
        <v>16</v>
      </c>
      <c r="K40" s="40">
        <v>0.23499999999999999</v>
      </c>
      <c r="L40" s="41">
        <f>ROUND(F40*K40,2)</f>
        <v>3760</v>
      </c>
      <c r="M40" s="68"/>
      <c r="N40" s="66"/>
      <c r="O40" s="28"/>
      <c r="P40" s="66"/>
      <c r="Q40" s="24"/>
      <c r="R40" s="25"/>
    </row>
    <row r="41" spans="1:18" ht="32.25" hidden="1" customHeight="1" thickBot="1" x14ac:dyDescent="0.3">
      <c r="A41" s="110" t="s">
        <v>76</v>
      </c>
      <c r="B41" s="110"/>
      <c r="C41" s="12"/>
      <c r="D41" s="12"/>
      <c r="E41" s="12"/>
      <c r="F41" s="11"/>
      <c r="G41" s="28"/>
      <c r="H41" s="29"/>
      <c r="I41" s="28"/>
      <c r="J41" s="29"/>
      <c r="K41" s="28"/>
      <c r="L41" s="25"/>
      <c r="M41" s="68"/>
      <c r="N41" s="66"/>
      <c r="O41" s="28"/>
      <c r="P41" s="66"/>
      <c r="Q41" s="24"/>
      <c r="R41" s="25"/>
    </row>
    <row r="42" spans="1:18" ht="15.75" hidden="1" thickBot="1" x14ac:dyDescent="0.3">
      <c r="A42" s="8">
        <v>35</v>
      </c>
      <c r="B42" s="8" t="s">
        <v>77</v>
      </c>
      <c r="C42" s="8" t="s">
        <v>28</v>
      </c>
      <c r="D42" s="8" t="s">
        <v>78</v>
      </c>
      <c r="E42" s="9" t="s">
        <v>17</v>
      </c>
      <c r="F42" s="10">
        <v>150000</v>
      </c>
      <c r="G42" s="28"/>
      <c r="H42" s="29"/>
      <c r="I42" s="42">
        <v>0.152</v>
      </c>
      <c r="J42" s="43">
        <f t="shared" ref="J42:J44" si="14">ROUND(I42*F42,2)</f>
        <v>22800</v>
      </c>
      <c r="K42" s="38">
        <v>0.16200000000000001</v>
      </c>
      <c r="L42" s="44">
        <f>ROUND(F42*K42,2)</f>
        <v>24300</v>
      </c>
      <c r="M42" s="67">
        <v>0.6</v>
      </c>
      <c r="N42" s="45">
        <f>ROUND(F42*M42,2)</f>
        <v>90000</v>
      </c>
      <c r="O42" s="28"/>
      <c r="P42" s="66"/>
      <c r="Q42" s="24"/>
      <c r="R42" s="25"/>
    </row>
    <row r="43" spans="1:18" ht="19.5" hidden="1" customHeight="1" thickBot="1" x14ac:dyDescent="0.3">
      <c r="A43" s="8">
        <v>36</v>
      </c>
      <c r="B43" s="8" t="s">
        <v>79</v>
      </c>
      <c r="C43" s="8" t="s">
        <v>28</v>
      </c>
      <c r="D43" s="8" t="s">
        <v>16</v>
      </c>
      <c r="E43" s="9" t="s">
        <v>17</v>
      </c>
      <c r="F43" s="10">
        <v>12000</v>
      </c>
      <c r="G43" s="28"/>
      <c r="H43" s="29"/>
      <c r="I43" s="42">
        <v>1E-3</v>
      </c>
      <c r="J43" s="43">
        <f t="shared" si="14"/>
        <v>12</v>
      </c>
      <c r="K43" s="40">
        <v>8.6999999999999994E-2</v>
      </c>
      <c r="L43" s="41">
        <f>ROUND(F43*K43,2)</f>
        <v>1044</v>
      </c>
      <c r="M43" s="69">
        <v>8.5999999999999993E-2</v>
      </c>
      <c r="N43" s="39">
        <f>ROUND(F43*M43,2)</f>
        <v>1032</v>
      </c>
      <c r="O43" s="28"/>
      <c r="P43" s="66"/>
      <c r="Q43" s="28">
        <v>0.13</v>
      </c>
      <c r="R43" s="25">
        <f>ROUND(F43*Q43,2)</f>
        <v>1560</v>
      </c>
    </row>
    <row r="44" spans="1:18" ht="23.25" hidden="1" customHeight="1" thickBot="1" x14ac:dyDescent="0.3">
      <c r="A44" s="8">
        <v>37</v>
      </c>
      <c r="B44" s="8" t="s">
        <v>79</v>
      </c>
      <c r="C44" s="8" t="s">
        <v>28</v>
      </c>
      <c r="D44" s="8" t="s">
        <v>42</v>
      </c>
      <c r="E44" s="9" t="s">
        <v>17</v>
      </c>
      <c r="F44" s="10">
        <v>12000</v>
      </c>
      <c r="G44" s="28"/>
      <c r="H44" s="29"/>
      <c r="I44" s="42">
        <v>1E-3</v>
      </c>
      <c r="J44" s="43">
        <f t="shared" si="14"/>
        <v>12</v>
      </c>
      <c r="K44" s="38">
        <v>5.0999999999999997E-2</v>
      </c>
      <c r="L44" s="44">
        <f>ROUND(F44*K44,2)</f>
        <v>612</v>
      </c>
      <c r="M44" s="67">
        <v>5.0999999999999997E-2</v>
      </c>
      <c r="N44" s="45">
        <f>ROUND(F44*M44,2)</f>
        <v>612</v>
      </c>
      <c r="O44" s="28"/>
      <c r="P44" s="66"/>
      <c r="Q44" s="28">
        <v>7.4999999999999997E-2</v>
      </c>
      <c r="R44" s="25">
        <f>ROUND(F44*Q44,2)</f>
        <v>900</v>
      </c>
    </row>
    <row r="45" spans="1:18" ht="22.5" hidden="1" customHeight="1" thickBot="1" x14ac:dyDescent="0.3">
      <c r="A45" s="8">
        <v>38</v>
      </c>
      <c r="B45" s="8" t="s">
        <v>80</v>
      </c>
      <c r="C45" s="8" t="s">
        <v>81</v>
      </c>
      <c r="D45" s="8" t="s">
        <v>82</v>
      </c>
      <c r="E45" s="9" t="s">
        <v>83</v>
      </c>
      <c r="F45" s="10">
        <v>10000</v>
      </c>
      <c r="G45" s="40">
        <v>0.48499999999999999</v>
      </c>
      <c r="H45" s="45">
        <f>ROUND(G45*F45,2)</f>
        <v>4850</v>
      </c>
      <c r="I45" s="38">
        <v>0.47199999999999998</v>
      </c>
      <c r="J45" s="39">
        <f>ROUND(I45*F45,2)</f>
        <v>4720</v>
      </c>
      <c r="K45" s="42">
        <v>0.45900000000000002</v>
      </c>
      <c r="L45" s="37">
        <f>ROUND(F45*K45,2)</f>
        <v>4590</v>
      </c>
      <c r="M45" s="68"/>
      <c r="N45" s="66"/>
      <c r="O45" s="28"/>
      <c r="P45" s="66"/>
      <c r="Q45" s="24"/>
      <c r="R45" s="25"/>
    </row>
    <row r="46" spans="1:18" ht="27" hidden="1" customHeight="1" thickBot="1" x14ac:dyDescent="0.3">
      <c r="A46" s="8">
        <v>39</v>
      </c>
      <c r="B46" s="8" t="s">
        <v>84</v>
      </c>
      <c r="C46" s="8" t="s">
        <v>28</v>
      </c>
      <c r="D46" s="8" t="s">
        <v>85</v>
      </c>
      <c r="E46" s="9" t="s">
        <v>17</v>
      </c>
      <c r="F46" s="10">
        <v>16000</v>
      </c>
      <c r="G46" s="28"/>
      <c r="H46" s="29"/>
      <c r="I46" s="42">
        <v>0.16200000000000001</v>
      </c>
      <c r="J46" s="43">
        <f t="shared" ref="J46:J47" si="15">ROUND(I46*F46,2)</f>
        <v>2592</v>
      </c>
      <c r="K46" s="38">
        <v>0.21199999999999999</v>
      </c>
      <c r="L46" s="44">
        <f t="shared" ref="L46:L47" si="16">ROUND(F46*K46,2)</f>
        <v>3392</v>
      </c>
      <c r="M46" s="68"/>
      <c r="N46" s="66"/>
      <c r="O46" s="28"/>
      <c r="P46" s="66"/>
      <c r="Q46" s="24"/>
      <c r="R46" s="25"/>
    </row>
    <row r="47" spans="1:18" ht="27.75" hidden="1" customHeight="1" thickBot="1" x14ac:dyDescent="0.3">
      <c r="A47" s="8">
        <v>40</v>
      </c>
      <c r="B47" s="8" t="s">
        <v>84</v>
      </c>
      <c r="C47" s="8" t="s">
        <v>28</v>
      </c>
      <c r="D47" s="8" t="s">
        <v>86</v>
      </c>
      <c r="E47" s="9" t="s">
        <v>17</v>
      </c>
      <c r="F47" s="10">
        <v>16000</v>
      </c>
      <c r="G47" s="28"/>
      <c r="H47" s="29"/>
      <c r="I47" s="42">
        <v>0.11899999999999999</v>
      </c>
      <c r="J47" s="43">
        <f t="shared" si="15"/>
        <v>1904</v>
      </c>
      <c r="K47" s="38">
        <v>0.25600000000000001</v>
      </c>
      <c r="L47" s="44">
        <f t="shared" si="16"/>
        <v>4096</v>
      </c>
      <c r="M47" s="68"/>
      <c r="N47" s="66"/>
      <c r="O47" s="28"/>
      <c r="P47" s="66"/>
      <c r="Q47" s="24"/>
      <c r="R47" s="25"/>
    </row>
    <row r="48" spans="1:18" ht="27.75" hidden="1" customHeight="1" thickBot="1" x14ac:dyDescent="0.3">
      <c r="A48" s="9">
        <v>41</v>
      </c>
      <c r="B48" s="8" t="s">
        <v>94</v>
      </c>
      <c r="C48" s="8" t="s">
        <v>92</v>
      </c>
      <c r="D48" s="9" t="s">
        <v>87</v>
      </c>
      <c r="E48" s="9" t="s">
        <v>88</v>
      </c>
      <c r="F48" s="11">
        <v>2000</v>
      </c>
      <c r="G48" s="42">
        <v>2.38</v>
      </c>
      <c r="H48" s="43">
        <f>ROUND(G48*F48,2)</f>
        <v>4760</v>
      </c>
      <c r="I48" s="28"/>
      <c r="J48" s="29"/>
      <c r="K48" s="28"/>
      <c r="L48" s="25"/>
      <c r="M48" s="68"/>
      <c r="N48" s="66"/>
      <c r="O48" s="28"/>
      <c r="P48" s="66"/>
      <c r="Q48" s="24"/>
      <c r="R48" s="75"/>
    </row>
    <row r="49" spans="1:18" ht="15.75" hidden="1" thickBot="1" x14ac:dyDescent="0.3">
      <c r="A49" s="76"/>
      <c r="B49" s="76"/>
      <c r="C49" s="76"/>
      <c r="D49" s="76"/>
      <c r="E49" s="76"/>
      <c r="F49" s="76"/>
      <c r="G49" s="78"/>
      <c r="H49" s="79"/>
      <c r="I49" s="78"/>
      <c r="J49" s="79"/>
      <c r="K49" s="80"/>
      <c r="L49" s="81"/>
      <c r="M49" s="82"/>
      <c r="N49" s="79"/>
      <c r="O49" s="78"/>
      <c r="P49" s="79"/>
      <c r="Q49" s="80"/>
      <c r="R49" s="81"/>
    </row>
  </sheetData>
  <autoFilter ref="A2:R49">
    <filterColumn colId="15">
      <colorFilter dxfId="0"/>
    </filterColumn>
  </autoFilter>
  <mergeCells count="12">
    <mergeCell ref="A1:B1"/>
    <mergeCell ref="A41:B41"/>
    <mergeCell ref="A3:B3"/>
    <mergeCell ref="A7:B7"/>
    <mergeCell ref="A31:B31"/>
    <mergeCell ref="A37:B37"/>
    <mergeCell ref="Q1:R1"/>
    <mergeCell ref="G1:H1"/>
    <mergeCell ref="I1:J1"/>
    <mergeCell ref="K1:L1"/>
    <mergeCell ref="M1:N1"/>
    <mergeCell ref="O1:P1"/>
  </mergeCells>
  <pageMargins left="0.25" right="0.25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Normal="100" workbookViewId="0">
      <pane xSplit="6" ySplit="2" topLeftCell="G38" activePane="bottomRight" state="frozen"/>
      <selection pane="topRight" activeCell="J1" sqref="J1"/>
      <selection pane="bottomLeft" activeCell="A3" sqref="A3"/>
      <selection pane="bottomRight" activeCell="A50" sqref="A50:XFD53"/>
    </sheetView>
  </sheetViews>
  <sheetFormatPr defaultRowHeight="15" outlineLevelCol="1" x14ac:dyDescent="0.25"/>
  <cols>
    <col min="2" max="2" width="21.28515625" customWidth="1"/>
    <col min="3" max="3" width="15.85546875" hidden="1" customWidth="1" outlineLevel="1"/>
    <col min="4" max="5" width="9.140625" hidden="1" customWidth="1" outlineLevel="1"/>
    <col min="6" max="6" width="9.140625" customWidth="1" collapsed="1"/>
    <col min="7" max="7" width="9.42578125" style="19" customWidth="1"/>
    <col min="8" max="8" width="11" style="20" customWidth="1"/>
    <col min="9" max="9" width="11.28515625" style="19" customWidth="1"/>
    <col min="10" max="10" width="13.7109375" style="20" customWidth="1"/>
    <col min="11" max="11" width="9.42578125" style="19" bestFit="1" customWidth="1"/>
    <col min="12" max="12" width="12" style="20" customWidth="1"/>
    <col min="13" max="13" width="9.5703125" style="34" bestFit="1" customWidth="1"/>
    <col min="14" max="14" width="10.5703125" style="20" bestFit="1" customWidth="1"/>
    <col min="15" max="15" width="9.140625" style="34"/>
    <col min="16" max="16" width="9.5703125" style="20" bestFit="1" customWidth="1"/>
    <col min="17" max="17" width="9.140625" style="19"/>
    <col min="18" max="18" width="10.85546875" style="20" customWidth="1"/>
    <col min="20" max="20" width="14.140625" customWidth="1"/>
  </cols>
  <sheetData>
    <row r="1" spans="1:18" ht="31.5" customHeight="1" thickBot="1" x14ac:dyDescent="0.3">
      <c r="A1" s="111" t="s">
        <v>93</v>
      </c>
      <c r="B1" s="111"/>
      <c r="C1" s="21"/>
      <c r="D1" s="56"/>
      <c r="E1" s="56"/>
      <c r="F1" s="56"/>
      <c r="G1" s="112" t="s">
        <v>95</v>
      </c>
      <c r="H1" s="113"/>
      <c r="I1" s="114" t="s">
        <v>96</v>
      </c>
      <c r="J1" s="115"/>
      <c r="K1" s="116" t="s">
        <v>97</v>
      </c>
      <c r="L1" s="117"/>
      <c r="M1" s="121" t="s">
        <v>98</v>
      </c>
      <c r="N1" s="122"/>
      <c r="O1" s="123" t="s">
        <v>99</v>
      </c>
      <c r="P1" s="124"/>
      <c r="Q1" s="118" t="s">
        <v>100</v>
      </c>
      <c r="R1" s="119"/>
    </row>
    <row r="2" spans="1:18" ht="77.25" customHeight="1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5" t="s">
        <v>6</v>
      </c>
      <c r="G2" s="26" t="s">
        <v>9</v>
      </c>
      <c r="H2" s="27" t="s">
        <v>10</v>
      </c>
      <c r="I2" s="14" t="s">
        <v>9</v>
      </c>
      <c r="J2" s="13" t="s">
        <v>10</v>
      </c>
      <c r="K2" s="15" t="s">
        <v>9</v>
      </c>
      <c r="L2" s="13" t="s">
        <v>10</v>
      </c>
      <c r="M2" s="33" t="s">
        <v>9</v>
      </c>
      <c r="N2" s="13" t="s">
        <v>10</v>
      </c>
      <c r="O2" s="33" t="s">
        <v>9</v>
      </c>
      <c r="P2" s="16" t="s">
        <v>10</v>
      </c>
      <c r="Q2" s="18" t="s">
        <v>9</v>
      </c>
      <c r="R2" s="17" t="s">
        <v>10</v>
      </c>
    </row>
    <row r="3" spans="1:18" ht="38.25" customHeight="1" thickBot="1" x14ac:dyDescent="0.3">
      <c r="A3" s="120" t="s">
        <v>11</v>
      </c>
      <c r="B3" s="120"/>
      <c r="C3" s="8"/>
      <c r="D3" s="8"/>
      <c r="E3" s="8"/>
      <c r="F3" s="8"/>
      <c r="G3" s="58"/>
      <c r="H3" s="59"/>
      <c r="I3" s="60"/>
      <c r="J3" s="59"/>
      <c r="K3" s="60"/>
      <c r="L3" s="61"/>
      <c r="M3" s="62"/>
      <c r="N3" s="63"/>
      <c r="O3" s="64"/>
      <c r="P3" s="63"/>
      <c r="Q3" s="58"/>
      <c r="R3" s="61"/>
    </row>
    <row r="4" spans="1:18" ht="23.25" customHeight="1" thickBot="1" x14ac:dyDescent="0.3">
      <c r="A4" s="8">
        <v>1</v>
      </c>
      <c r="B4" s="8" t="s">
        <v>12</v>
      </c>
      <c r="C4" s="8" t="s">
        <v>89</v>
      </c>
      <c r="D4" s="8" t="s">
        <v>13</v>
      </c>
      <c r="E4" s="9" t="s">
        <v>14</v>
      </c>
      <c r="F4" s="11">
        <v>0</v>
      </c>
      <c r="G4" s="24"/>
      <c r="H4" s="29"/>
      <c r="I4" s="83"/>
      <c r="J4" s="84"/>
      <c r="K4" s="28"/>
      <c r="L4" s="25"/>
      <c r="M4" s="88"/>
      <c r="N4" s="84"/>
      <c r="O4" s="28"/>
      <c r="P4" s="66"/>
      <c r="Q4" s="24"/>
      <c r="R4" s="25"/>
    </row>
    <row r="5" spans="1:18" ht="29.25" customHeight="1" thickBot="1" x14ac:dyDescent="0.3">
      <c r="A5" s="8">
        <v>2</v>
      </c>
      <c r="B5" s="8" t="s">
        <v>12</v>
      </c>
      <c r="C5" s="8" t="s">
        <v>15</v>
      </c>
      <c r="D5" s="8" t="s">
        <v>16</v>
      </c>
      <c r="E5" s="9" t="s">
        <v>17</v>
      </c>
      <c r="F5" s="11">
        <v>0</v>
      </c>
      <c r="G5" s="24"/>
      <c r="H5" s="29"/>
      <c r="I5" s="83"/>
      <c r="J5" s="84"/>
      <c r="K5" s="83"/>
      <c r="L5" s="85"/>
      <c r="M5" s="88"/>
      <c r="N5" s="84"/>
      <c r="O5" s="28"/>
      <c r="P5" s="66"/>
      <c r="Q5" s="24"/>
      <c r="R5" s="25"/>
    </row>
    <row r="6" spans="1:18" ht="30.75" customHeight="1" thickBot="1" x14ac:dyDescent="0.3">
      <c r="A6" s="8">
        <v>3</v>
      </c>
      <c r="B6" s="8" t="s">
        <v>12</v>
      </c>
      <c r="C6" s="8" t="s">
        <v>15</v>
      </c>
      <c r="D6" s="8" t="s">
        <v>13</v>
      </c>
      <c r="E6" s="9" t="s">
        <v>17</v>
      </c>
      <c r="F6" s="11">
        <v>0</v>
      </c>
      <c r="G6" s="24"/>
      <c r="H6" s="29"/>
      <c r="I6" s="83"/>
      <c r="J6" s="84"/>
      <c r="K6" s="83"/>
      <c r="L6" s="85"/>
      <c r="M6" s="88"/>
      <c r="N6" s="84"/>
      <c r="O6" s="28"/>
      <c r="P6" s="66"/>
      <c r="Q6" s="24"/>
      <c r="R6" s="25"/>
    </row>
    <row r="7" spans="1:18" ht="36" customHeight="1" thickBot="1" x14ac:dyDescent="0.3">
      <c r="A7" s="110" t="s">
        <v>18</v>
      </c>
      <c r="B7" s="110"/>
      <c r="C7" s="12"/>
      <c r="D7" s="12"/>
      <c r="E7" s="12"/>
      <c r="F7" s="11"/>
      <c r="G7" s="24"/>
      <c r="H7" s="29"/>
      <c r="I7" s="28"/>
      <c r="J7" s="29"/>
      <c r="K7" s="28"/>
      <c r="L7" s="25"/>
      <c r="M7" s="68"/>
      <c r="N7" s="66"/>
      <c r="O7" s="28"/>
      <c r="P7" s="66"/>
      <c r="Q7" s="24"/>
      <c r="R7" s="25"/>
    </row>
    <row r="8" spans="1:18" ht="28.5" customHeight="1" thickBot="1" x14ac:dyDescent="0.3">
      <c r="A8" s="8">
        <v>4</v>
      </c>
      <c r="B8" s="8" t="s">
        <v>19</v>
      </c>
      <c r="C8" s="8" t="s">
        <v>20</v>
      </c>
      <c r="D8" s="8" t="s">
        <v>21</v>
      </c>
      <c r="E8" s="9" t="s">
        <v>22</v>
      </c>
      <c r="F8" s="11">
        <v>0</v>
      </c>
      <c r="G8" s="24"/>
      <c r="H8" s="29"/>
      <c r="I8" s="83"/>
      <c r="J8" s="84"/>
      <c r="K8" s="83"/>
      <c r="L8" s="85"/>
      <c r="M8" s="88"/>
      <c r="N8" s="84"/>
      <c r="O8" s="28"/>
      <c r="P8" s="66"/>
      <c r="Q8" s="24"/>
      <c r="R8" s="25"/>
    </row>
    <row r="9" spans="1:18" ht="18.75" customHeight="1" thickBot="1" x14ac:dyDescent="0.3">
      <c r="A9" s="8">
        <v>5</v>
      </c>
      <c r="B9" s="8" t="s">
        <v>19</v>
      </c>
      <c r="C9" s="8" t="s">
        <v>20</v>
      </c>
      <c r="D9" s="8" t="s">
        <v>23</v>
      </c>
      <c r="E9" s="9" t="s">
        <v>22</v>
      </c>
      <c r="F9" s="11">
        <v>0</v>
      </c>
      <c r="G9" s="24"/>
      <c r="H9" s="29"/>
      <c r="I9" s="83"/>
      <c r="J9" s="84"/>
      <c r="K9" s="83"/>
      <c r="L9" s="85"/>
      <c r="M9" s="88"/>
      <c r="N9" s="84"/>
      <c r="O9" s="28"/>
      <c r="P9" s="66"/>
      <c r="Q9" s="24"/>
      <c r="R9" s="25"/>
    </row>
    <row r="10" spans="1:18" ht="20.25" customHeight="1" thickBot="1" x14ac:dyDescent="0.3">
      <c r="A10" s="8">
        <v>6</v>
      </c>
      <c r="B10" s="8" t="s">
        <v>19</v>
      </c>
      <c r="C10" s="8" t="s">
        <v>20</v>
      </c>
      <c r="D10" s="8" t="s">
        <v>24</v>
      </c>
      <c r="E10" s="9" t="s">
        <v>22</v>
      </c>
      <c r="F10" s="11">
        <v>0</v>
      </c>
      <c r="G10" s="24"/>
      <c r="H10" s="29"/>
      <c r="I10" s="83"/>
      <c r="J10" s="84"/>
      <c r="K10" s="83"/>
      <c r="L10" s="85"/>
      <c r="M10" s="88"/>
      <c r="N10" s="84"/>
      <c r="O10" s="28"/>
      <c r="P10" s="66"/>
      <c r="Q10" s="24"/>
      <c r="R10" s="25"/>
    </row>
    <row r="11" spans="1:18" ht="21.75" customHeight="1" thickBot="1" x14ac:dyDescent="0.3">
      <c r="A11" s="8">
        <v>7</v>
      </c>
      <c r="B11" s="8" t="s">
        <v>25</v>
      </c>
      <c r="C11" s="8" t="s">
        <v>20</v>
      </c>
      <c r="D11" s="8" t="s">
        <v>26</v>
      </c>
      <c r="E11" s="9" t="s">
        <v>22</v>
      </c>
      <c r="F11" s="11">
        <v>0</v>
      </c>
      <c r="G11" s="28"/>
      <c r="H11" s="29"/>
      <c r="I11" s="83"/>
      <c r="J11" s="84"/>
      <c r="K11" s="28"/>
      <c r="L11" s="25"/>
      <c r="M11" s="88"/>
      <c r="N11" s="84"/>
      <c r="O11" s="83"/>
      <c r="P11" s="84"/>
      <c r="Q11" s="24"/>
      <c r="R11" s="25"/>
    </row>
    <row r="12" spans="1:18" ht="15.75" thickBot="1" x14ac:dyDescent="0.3">
      <c r="A12" s="8">
        <v>8</v>
      </c>
      <c r="B12" s="8" t="s">
        <v>27</v>
      </c>
      <c r="C12" s="8" t="s">
        <v>28</v>
      </c>
      <c r="D12" s="8" t="s">
        <v>29</v>
      </c>
      <c r="E12" s="9" t="s">
        <v>17</v>
      </c>
      <c r="F12" s="11">
        <v>2000</v>
      </c>
      <c r="G12" s="28"/>
      <c r="H12" s="29"/>
      <c r="I12" s="38">
        <v>3.6999999999999998E-2</v>
      </c>
      <c r="J12" s="39">
        <f>ROUND(I12*F12,2)</f>
        <v>74</v>
      </c>
      <c r="K12" s="40">
        <v>3.6999999999999998E-2</v>
      </c>
      <c r="L12" s="41">
        <f>ROUND(F12*K12,2)</f>
        <v>74</v>
      </c>
      <c r="M12" s="65">
        <v>3.5999999999999997E-2</v>
      </c>
      <c r="N12" s="43">
        <f>ROUND(F12*M12,2)</f>
        <v>72</v>
      </c>
      <c r="O12" s="28"/>
      <c r="P12" s="66"/>
      <c r="Q12" s="24"/>
      <c r="R12" s="25"/>
    </row>
    <row r="13" spans="1:18" ht="15.75" thickBot="1" x14ac:dyDescent="0.3">
      <c r="A13" s="8">
        <v>9</v>
      </c>
      <c r="B13" s="8" t="s">
        <v>27</v>
      </c>
      <c r="C13" s="8" t="s">
        <v>28</v>
      </c>
      <c r="D13" s="8" t="s">
        <v>30</v>
      </c>
      <c r="E13" s="9" t="s">
        <v>17</v>
      </c>
      <c r="F13" s="11">
        <v>1200</v>
      </c>
      <c r="G13" s="28"/>
      <c r="H13" s="29"/>
      <c r="I13" s="40">
        <v>2.0099999999999998</v>
      </c>
      <c r="J13" s="45">
        <f>ROUND(I13*F13,2)</f>
        <v>2412</v>
      </c>
      <c r="K13" s="42">
        <v>2.0019999999999998</v>
      </c>
      <c r="L13" s="37">
        <f>ROUND(F13*K13,2)</f>
        <v>2402.4</v>
      </c>
      <c r="M13" s="69">
        <v>2.0019999999999998</v>
      </c>
      <c r="N13" s="39">
        <f t="shared" ref="N13" si="0">ROUND(F13*M13,2)</f>
        <v>2402.4</v>
      </c>
      <c r="O13" s="28"/>
      <c r="P13" s="66"/>
      <c r="Q13" s="24"/>
      <c r="R13" s="25"/>
    </row>
    <row r="14" spans="1:18" ht="30.75" thickBot="1" x14ac:dyDescent="0.3">
      <c r="A14" s="8">
        <v>10</v>
      </c>
      <c r="B14" s="8" t="s">
        <v>31</v>
      </c>
      <c r="C14" s="8" t="s">
        <v>15</v>
      </c>
      <c r="D14" s="8" t="s">
        <v>32</v>
      </c>
      <c r="E14" s="9" t="s">
        <v>17</v>
      </c>
      <c r="F14" s="11">
        <v>0</v>
      </c>
      <c r="G14" s="28"/>
      <c r="H14" s="29"/>
      <c r="I14" s="83"/>
      <c r="J14" s="84"/>
      <c r="K14" s="83"/>
      <c r="L14" s="85"/>
      <c r="M14" s="88"/>
      <c r="N14" s="84"/>
      <c r="O14" s="28"/>
      <c r="P14" s="66"/>
      <c r="Q14" s="24"/>
      <c r="R14" s="25"/>
    </row>
    <row r="15" spans="1:18" ht="21" customHeight="1" thickBot="1" x14ac:dyDescent="0.3">
      <c r="A15" s="8">
        <v>11</v>
      </c>
      <c r="B15" s="8" t="s">
        <v>33</v>
      </c>
      <c r="C15" s="8" t="s">
        <v>34</v>
      </c>
      <c r="D15" s="8" t="s">
        <v>35</v>
      </c>
      <c r="E15" s="9" t="s">
        <v>14</v>
      </c>
      <c r="F15" s="11">
        <v>0</v>
      </c>
      <c r="G15" s="28"/>
      <c r="H15" s="29"/>
      <c r="I15" s="83"/>
      <c r="J15" s="84"/>
      <c r="K15" s="28"/>
      <c r="L15" s="25"/>
      <c r="M15" s="88"/>
      <c r="N15" s="84"/>
      <c r="O15" s="28"/>
      <c r="P15" s="66"/>
      <c r="Q15" s="24"/>
      <c r="R15" s="25"/>
    </row>
    <row r="16" spans="1:18" ht="19.5" customHeight="1" thickBot="1" x14ac:dyDescent="0.3">
      <c r="A16" s="8">
        <v>12</v>
      </c>
      <c r="B16" s="8" t="s">
        <v>36</v>
      </c>
      <c r="C16" s="8" t="s">
        <v>37</v>
      </c>
      <c r="D16" s="8" t="s">
        <v>38</v>
      </c>
      <c r="E16" s="9" t="s">
        <v>14</v>
      </c>
      <c r="F16" s="11">
        <v>80</v>
      </c>
      <c r="G16" s="42">
        <v>93.62</v>
      </c>
      <c r="H16" s="43">
        <f>ROUND(G16*F16,2)</f>
        <v>7489.6</v>
      </c>
      <c r="I16" s="28"/>
      <c r="J16" s="29"/>
      <c r="K16" s="28">
        <v>95.058999999999997</v>
      </c>
      <c r="L16" s="25">
        <f>ROUND(F16*K16,2)</f>
        <v>7604.72</v>
      </c>
      <c r="M16" s="67">
        <v>94.03</v>
      </c>
      <c r="N16" s="45">
        <f t="shared" ref="N16:N17" si="1">ROUND(F16*M16,2)</f>
        <v>7522.4</v>
      </c>
      <c r="O16" s="38">
        <v>93.683000000000007</v>
      </c>
      <c r="P16" s="70">
        <f>ROUND(F16*O16,2)</f>
        <v>7494.64</v>
      </c>
      <c r="Q16" s="24"/>
      <c r="R16" s="25"/>
    </row>
    <row r="17" spans="1:18" ht="20.25" customHeight="1" thickBot="1" x14ac:dyDescent="0.3">
      <c r="A17" s="8">
        <v>13</v>
      </c>
      <c r="B17" s="8" t="s">
        <v>36</v>
      </c>
      <c r="C17" s="8" t="s">
        <v>37</v>
      </c>
      <c r="D17" s="8" t="s">
        <v>39</v>
      </c>
      <c r="E17" s="9" t="s">
        <v>14</v>
      </c>
      <c r="F17" s="11">
        <v>400</v>
      </c>
      <c r="G17" s="42">
        <v>33.4</v>
      </c>
      <c r="H17" s="43">
        <f>ROUND(G17*F17,2)</f>
        <v>13360</v>
      </c>
      <c r="I17" s="28"/>
      <c r="J17" s="29"/>
      <c r="K17" s="28">
        <v>33.94</v>
      </c>
      <c r="L17" s="25">
        <f>ROUND(F17*K17,2)</f>
        <v>13576</v>
      </c>
      <c r="M17" s="67">
        <v>33.57</v>
      </c>
      <c r="N17" s="45">
        <f t="shared" si="1"/>
        <v>13428</v>
      </c>
      <c r="O17" s="38">
        <v>33.466999999999999</v>
      </c>
      <c r="P17" s="70">
        <f>ROUND(F17*O17,2)</f>
        <v>13386.8</v>
      </c>
      <c r="Q17" s="24"/>
      <c r="R17" s="25"/>
    </row>
    <row r="18" spans="1:18" ht="15.75" thickBot="1" x14ac:dyDescent="0.3">
      <c r="A18" s="8">
        <v>14</v>
      </c>
      <c r="B18" s="8" t="s">
        <v>40</v>
      </c>
      <c r="C18" s="8" t="s">
        <v>28</v>
      </c>
      <c r="D18" s="8" t="s">
        <v>41</v>
      </c>
      <c r="E18" s="9" t="s">
        <v>17</v>
      </c>
      <c r="F18" s="11">
        <v>0</v>
      </c>
      <c r="G18" s="28"/>
      <c r="H18" s="29"/>
      <c r="I18" s="28"/>
      <c r="J18" s="29"/>
      <c r="K18" s="83"/>
      <c r="L18" s="85"/>
      <c r="M18" s="68"/>
      <c r="N18" s="66"/>
      <c r="O18" s="28"/>
      <c r="P18" s="66"/>
      <c r="Q18" s="24"/>
      <c r="R18" s="25"/>
    </row>
    <row r="19" spans="1:18" ht="15.75" thickBot="1" x14ac:dyDescent="0.3">
      <c r="A19" s="8">
        <v>15</v>
      </c>
      <c r="B19" s="8" t="s">
        <v>40</v>
      </c>
      <c r="C19" s="8" t="s">
        <v>28</v>
      </c>
      <c r="D19" s="8" t="s">
        <v>42</v>
      </c>
      <c r="E19" s="9" t="s">
        <v>17</v>
      </c>
      <c r="F19" s="11">
        <v>0</v>
      </c>
      <c r="G19" s="28"/>
      <c r="H19" s="29"/>
      <c r="I19" s="28"/>
      <c r="J19" s="29"/>
      <c r="K19" s="83"/>
      <c r="L19" s="85"/>
      <c r="M19" s="68"/>
      <c r="N19" s="66"/>
      <c r="O19" s="28"/>
      <c r="P19" s="66"/>
      <c r="Q19" s="24"/>
      <c r="R19" s="25"/>
    </row>
    <row r="20" spans="1:18" ht="15.75" thickBot="1" x14ac:dyDescent="0.3">
      <c r="A20" s="8">
        <v>16</v>
      </c>
      <c r="B20" s="8" t="s">
        <v>43</v>
      </c>
      <c r="C20" s="8" t="s">
        <v>28</v>
      </c>
      <c r="D20" s="8" t="s">
        <v>44</v>
      </c>
      <c r="E20" s="9" t="s">
        <v>17</v>
      </c>
      <c r="F20" s="11">
        <v>800</v>
      </c>
      <c r="G20" s="28"/>
      <c r="H20" s="29"/>
      <c r="I20" s="40">
        <v>1.093</v>
      </c>
      <c r="J20" s="45">
        <f t="shared" ref="J20" si="2">ROUND(I20*F20,2)</f>
        <v>874.4</v>
      </c>
      <c r="K20" s="42">
        <v>6.6000000000000003E-2</v>
      </c>
      <c r="L20" s="37">
        <f t="shared" ref="L20" si="3">ROUND(F20*K20,2)</f>
        <v>52.8</v>
      </c>
      <c r="M20" s="69">
        <v>1.0920000000000001</v>
      </c>
      <c r="N20" s="39">
        <f>ROUND(F20*M20,2)</f>
        <v>873.6</v>
      </c>
      <c r="O20" s="28"/>
      <c r="P20" s="66"/>
      <c r="Q20" s="24"/>
      <c r="R20" s="25"/>
    </row>
    <row r="21" spans="1:18" ht="21.75" customHeight="1" thickBot="1" x14ac:dyDescent="0.3">
      <c r="A21" s="8">
        <v>17</v>
      </c>
      <c r="B21" s="8" t="s">
        <v>45</v>
      </c>
      <c r="C21" s="8" t="s">
        <v>28</v>
      </c>
      <c r="D21" s="8" t="s">
        <v>46</v>
      </c>
      <c r="E21" s="9" t="s">
        <v>17</v>
      </c>
      <c r="F21" s="11">
        <v>0</v>
      </c>
      <c r="G21" s="28"/>
      <c r="H21" s="29"/>
      <c r="I21" s="83"/>
      <c r="J21" s="84"/>
      <c r="K21" s="83"/>
      <c r="L21" s="86"/>
      <c r="M21" s="88"/>
      <c r="N21" s="84"/>
      <c r="O21" s="28"/>
      <c r="P21" s="66"/>
      <c r="Q21" s="24"/>
      <c r="R21" s="25"/>
    </row>
    <row r="22" spans="1:18" ht="30.75" thickBot="1" x14ac:dyDescent="0.3">
      <c r="A22" s="8">
        <v>18</v>
      </c>
      <c r="B22" s="8" t="s">
        <v>47</v>
      </c>
      <c r="C22" s="8" t="s">
        <v>48</v>
      </c>
      <c r="D22" s="8" t="s">
        <v>29</v>
      </c>
      <c r="E22" s="9" t="s">
        <v>17</v>
      </c>
      <c r="F22" s="11">
        <v>0</v>
      </c>
      <c r="G22" s="28"/>
      <c r="H22" s="29"/>
      <c r="I22" s="83"/>
      <c r="J22" s="84"/>
      <c r="K22" s="83"/>
      <c r="L22" s="85"/>
      <c r="M22" s="88"/>
      <c r="N22" s="84"/>
      <c r="O22" s="28"/>
      <c r="P22" s="66"/>
      <c r="Q22" s="24"/>
      <c r="R22" s="25"/>
    </row>
    <row r="23" spans="1:18" ht="24" customHeight="1" thickBot="1" x14ac:dyDescent="0.3">
      <c r="A23" s="8">
        <v>19</v>
      </c>
      <c r="B23" s="8" t="s">
        <v>47</v>
      </c>
      <c r="C23" s="8" t="s">
        <v>48</v>
      </c>
      <c r="D23" s="8" t="s">
        <v>49</v>
      </c>
      <c r="E23" s="9" t="s">
        <v>17</v>
      </c>
      <c r="F23" s="11">
        <v>0</v>
      </c>
      <c r="G23" s="28"/>
      <c r="H23" s="29"/>
      <c r="I23" s="83"/>
      <c r="J23" s="84"/>
      <c r="K23" s="83"/>
      <c r="L23" s="85"/>
      <c r="M23" s="88"/>
      <c r="N23" s="84"/>
      <c r="O23" s="28"/>
      <c r="P23" s="66"/>
      <c r="Q23" s="24"/>
      <c r="R23" s="25"/>
    </row>
    <row r="24" spans="1:18" ht="24" customHeight="1" thickBot="1" x14ac:dyDescent="0.3">
      <c r="A24" s="8">
        <v>20</v>
      </c>
      <c r="B24" s="8" t="s">
        <v>47</v>
      </c>
      <c r="C24" s="8" t="s">
        <v>48</v>
      </c>
      <c r="D24" s="8" t="s">
        <v>50</v>
      </c>
      <c r="E24" s="9" t="s">
        <v>17</v>
      </c>
      <c r="F24" s="11">
        <v>0</v>
      </c>
      <c r="G24" s="28"/>
      <c r="H24" s="29"/>
      <c r="I24" s="83"/>
      <c r="J24" s="84"/>
      <c r="K24" s="83"/>
      <c r="L24" s="85"/>
      <c r="M24" s="88"/>
      <c r="N24" s="84"/>
      <c r="O24" s="28"/>
      <c r="P24" s="66"/>
      <c r="Q24" s="24"/>
      <c r="R24" s="25"/>
    </row>
    <row r="25" spans="1:18" ht="19.5" customHeight="1" thickBot="1" x14ac:dyDescent="0.3">
      <c r="A25" s="46">
        <v>21</v>
      </c>
      <c r="B25" s="46" t="s">
        <v>51</v>
      </c>
      <c r="C25" s="46" t="s">
        <v>52</v>
      </c>
      <c r="D25" s="46" t="s">
        <v>53</v>
      </c>
      <c r="E25" s="47" t="s">
        <v>14</v>
      </c>
      <c r="F25" s="48">
        <v>0</v>
      </c>
      <c r="G25" s="50"/>
      <c r="H25" s="51"/>
      <c r="I25" s="50"/>
      <c r="J25" s="51"/>
      <c r="K25" s="50"/>
      <c r="L25" s="52"/>
      <c r="M25" s="73"/>
      <c r="N25" s="74"/>
      <c r="O25" s="50"/>
      <c r="P25" s="74"/>
      <c r="Q25" s="53"/>
      <c r="R25" s="52"/>
    </row>
    <row r="26" spans="1:18" ht="20.25" customHeight="1" thickBot="1" x14ac:dyDescent="0.3">
      <c r="A26" s="8">
        <v>22</v>
      </c>
      <c r="B26" s="8" t="s">
        <v>54</v>
      </c>
      <c r="C26" s="8" t="s">
        <v>90</v>
      </c>
      <c r="D26" s="8" t="s">
        <v>55</v>
      </c>
      <c r="E26" s="9" t="s">
        <v>14</v>
      </c>
      <c r="F26" s="11">
        <v>0</v>
      </c>
      <c r="G26" s="28"/>
      <c r="H26" s="29"/>
      <c r="I26" s="83"/>
      <c r="J26" s="84"/>
      <c r="K26" s="83"/>
      <c r="L26" s="86"/>
      <c r="M26" s="88"/>
      <c r="N26" s="84"/>
      <c r="O26" s="28"/>
      <c r="P26" s="66"/>
      <c r="Q26" s="24"/>
      <c r="R26" s="25"/>
    </row>
    <row r="27" spans="1:18" ht="21" customHeight="1" thickBot="1" x14ac:dyDescent="0.3">
      <c r="A27" s="8">
        <v>23</v>
      </c>
      <c r="B27" s="8" t="s">
        <v>56</v>
      </c>
      <c r="C27" s="8" t="s">
        <v>91</v>
      </c>
      <c r="D27" s="8" t="s">
        <v>57</v>
      </c>
      <c r="E27" s="9" t="s">
        <v>58</v>
      </c>
      <c r="F27" s="11">
        <v>0</v>
      </c>
      <c r="G27" s="83"/>
      <c r="H27" s="84"/>
      <c r="I27" s="28"/>
      <c r="J27" s="29"/>
      <c r="K27" s="28"/>
      <c r="L27" s="25"/>
      <c r="M27" s="88"/>
      <c r="N27" s="84"/>
      <c r="O27" s="83"/>
      <c r="P27" s="89"/>
      <c r="Q27" s="24"/>
      <c r="R27" s="25"/>
    </row>
    <row r="28" spans="1:18" ht="15.75" thickBot="1" x14ac:dyDescent="0.3">
      <c r="A28" s="8">
        <v>24</v>
      </c>
      <c r="B28" s="8" t="s">
        <v>59</v>
      </c>
      <c r="C28" s="8" t="s">
        <v>28</v>
      </c>
      <c r="D28" s="8" t="s">
        <v>42</v>
      </c>
      <c r="E28" s="9" t="s">
        <v>17</v>
      </c>
      <c r="F28" s="11">
        <v>0</v>
      </c>
      <c r="G28" s="28"/>
      <c r="H28" s="29"/>
      <c r="I28" s="83"/>
      <c r="J28" s="84"/>
      <c r="K28" s="83"/>
      <c r="L28" s="85"/>
      <c r="M28" s="88"/>
      <c r="N28" s="84"/>
      <c r="O28" s="28"/>
      <c r="P28" s="66"/>
      <c r="Q28" s="24"/>
      <c r="R28" s="25"/>
    </row>
    <row r="29" spans="1:18" ht="15.75" thickBot="1" x14ac:dyDescent="0.3">
      <c r="A29" s="8">
        <v>25</v>
      </c>
      <c r="B29" s="8" t="s">
        <v>59</v>
      </c>
      <c r="C29" s="8" t="s">
        <v>28</v>
      </c>
      <c r="D29" s="8" t="s">
        <v>60</v>
      </c>
      <c r="E29" s="9" t="s">
        <v>17</v>
      </c>
      <c r="F29" s="11">
        <v>0</v>
      </c>
      <c r="G29" s="28"/>
      <c r="H29" s="29"/>
      <c r="I29" s="83"/>
      <c r="J29" s="84"/>
      <c r="K29" s="83"/>
      <c r="L29" s="86"/>
      <c r="M29" s="88"/>
      <c r="N29" s="84"/>
      <c r="O29" s="28"/>
      <c r="P29" s="66"/>
      <c r="Q29" s="24"/>
      <c r="R29" s="25"/>
    </row>
    <row r="30" spans="1:18" ht="15.75" thickBot="1" x14ac:dyDescent="0.3">
      <c r="A30" s="8">
        <v>26</v>
      </c>
      <c r="B30" s="8" t="s">
        <v>59</v>
      </c>
      <c r="C30" s="8" t="s">
        <v>28</v>
      </c>
      <c r="D30" s="8" t="s">
        <v>16</v>
      </c>
      <c r="E30" s="9" t="s">
        <v>17</v>
      </c>
      <c r="F30" s="11">
        <v>0</v>
      </c>
      <c r="G30" s="28"/>
      <c r="H30" s="29"/>
      <c r="I30" s="83"/>
      <c r="J30" s="84"/>
      <c r="K30" s="83"/>
      <c r="L30" s="85"/>
      <c r="M30" s="88"/>
      <c r="N30" s="84"/>
      <c r="O30" s="28"/>
      <c r="P30" s="66"/>
      <c r="Q30" s="24"/>
      <c r="R30" s="25"/>
    </row>
    <row r="31" spans="1:18" ht="18.75" customHeight="1" thickBot="1" x14ac:dyDescent="0.3">
      <c r="A31" s="110" t="s">
        <v>61</v>
      </c>
      <c r="B31" s="110"/>
      <c r="C31" s="12"/>
      <c r="D31" s="12"/>
      <c r="E31" s="12"/>
      <c r="F31" s="11"/>
      <c r="G31" s="28"/>
      <c r="H31" s="29"/>
      <c r="I31" s="28"/>
      <c r="J31" s="29"/>
      <c r="K31" s="28"/>
      <c r="L31" s="25"/>
      <c r="M31" s="68"/>
      <c r="N31" s="66"/>
      <c r="O31" s="28"/>
      <c r="P31" s="66"/>
      <c r="Q31" s="24"/>
      <c r="R31" s="25"/>
    </row>
    <row r="32" spans="1:18" ht="15.75" thickBot="1" x14ac:dyDescent="0.3">
      <c r="A32" s="8">
        <v>27</v>
      </c>
      <c r="B32" s="8" t="s">
        <v>62</v>
      </c>
      <c r="C32" s="8" t="s">
        <v>28</v>
      </c>
      <c r="D32" s="8" t="s">
        <v>41</v>
      </c>
      <c r="E32" s="9" t="s">
        <v>17</v>
      </c>
      <c r="F32" s="11">
        <v>0</v>
      </c>
      <c r="G32" s="28"/>
      <c r="H32" s="29"/>
      <c r="I32" s="83"/>
      <c r="J32" s="84"/>
      <c r="K32" s="83"/>
      <c r="L32" s="85"/>
      <c r="M32" s="88"/>
      <c r="N32" s="84"/>
      <c r="O32" s="28"/>
      <c r="P32" s="66"/>
      <c r="Q32" s="24"/>
      <c r="R32" s="25"/>
    </row>
    <row r="33" spans="1:18" ht="15.75" thickBot="1" x14ac:dyDescent="0.3">
      <c r="A33" s="8">
        <v>28</v>
      </c>
      <c r="B33" s="8" t="s">
        <v>62</v>
      </c>
      <c r="C33" s="8" t="s">
        <v>28</v>
      </c>
      <c r="D33" s="8" t="s">
        <v>63</v>
      </c>
      <c r="E33" s="9" t="s">
        <v>17</v>
      </c>
      <c r="F33" s="11">
        <v>0</v>
      </c>
      <c r="G33" s="28"/>
      <c r="H33" s="29"/>
      <c r="I33" s="83"/>
      <c r="J33" s="84"/>
      <c r="K33" s="83"/>
      <c r="L33" s="85"/>
      <c r="M33" s="88"/>
      <c r="N33" s="84"/>
      <c r="O33" s="28"/>
      <c r="P33" s="66"/>
      <c r="Q33" s="24"/>
      <c r="R33" s="25"/>
    </row>
    <row r="34" spans="1:18" ht="19.5" customHeight="1" thickBot="1" x14ac:dyDescent="0.3">
      <c r="A34" s="46">
        <v>29</v>
      </c>
      <c r="B34" s="46" t="s">
        <v>64</v>
      </c>
      <c r="C34" s="46" t="s">
        <v>65</v>
      </c>
      <c r="D34" s="46" t="s">
        <v>66</v>
      </c>
      <c r="E34" s="47" t="s">
        <v>58</v>
      </c>
      <c r="F34" s="48">
        <v>0</v>
      </c>
      <c r="G34" s="50"/>
      <c r="H34" s="51"/>
      <c r="I34" s="50"/>
      <c r="J34" s="51"/>
      <c r="K34" s="50"/>
      <c r="L34" s="52"/>
      <c r="M34" s="73"/>
      <c r="N34" s="74"/>
      <c r="O34" s="50"/>
      <c r="P34" s="74"/>
      <c r="Q34" s="53"/>
      <c r="R34" s="52"/>
    </row>
    <row r="35" spans="1:18" ht="19.5" customHeight="1" thickBot="1" x14ac:dyDescent="0.3">
      <c r="A35" s="46">
        <v>30</v>
      </c>
      <c r="B35" s="46" t="s">
        <v>64</v>
      </c>
      <c r="C35" s="46" t="s">
        <v>92</v>
      </c>
      <c r="D35" s="46" t="s">
        <v>67</v>
      </c>
      <c r="E35" s="47" t="s">
        <v>58</v>
      </c>
      <c r="F35" s="48">
        <v>0</v>
      </c>
      <c r="G35" s="50"/>
      <c r="H35" s="51"/>
      <c r="I35" s="50"/>
      <c r="J35" s="51"/>
      <c r="K35" s="50"/>
      <c r="L35" s="52"/>
      <c r="M35" s="73"/>
      <c r="N35" s="74"/>
      <c r="O35" s="50"/>
      <c r="P35" s="74"/>
      <c r="Q35" s="53"/>
      <c r="R35" s="52"/>
    </row>
    <row r="36" spans="1:18" ht="20.25" customHeight="1" thickBot="1" x14ac:dyDescent="0.3">
      <c r="A36" s="8">
        <v>31</v>
      </c>
      <c r="B36" s="8" t="s">
        <v>68</v>
      </c>
      <c r="C36" s="8" t="s">
        <v>69</v>
      </c>
      <c r="D36" s="8" t="s">
        <v>70</v>
      </c>
      <c r="E36" s="9" t="s">
        <v>17</v>
      </c>
      <c r="F36" s="11">
        <v>0</v>
      </c>
      <c r="G36" s="28"/>
      <c r="H36" s="29"/>
      <c r="I36" s="83"/>
      <c r="J36" s="84"/>
      <c r="K36" s="83"/>
      <c r="L36" s="86"/>
      <c r="M36" s="88"/>
      <c r="N36" s="84"/>
      <c r="O36" s="28"/>
      <c r="P36" s="66"/>
      <c r="Q36" s="24"/>
      <c r="R36" s="25"/>
    </row>
    <row r="37" spans="1:18" ht="31.5" customHeight="1" thickBot="1" x14ac:dyDescent="0.3">
      <c r="A37" s="110" t="s">
        <v>71</v>
      </c>
      <c r="B37" s="110"/>
      <c r="C37" s="12"/>
      <c r="D37" s="12"/>
      <c r="E37" s="12"/>
      <c r="F37" s="11"/>
      <c r="G37" s="28"/>
      <c r="H37" s="29"/>
      <c r="I37" s="28"/>
      <c r="J37" s="29"/>
      <c r="K37" s="28"/>
      <c r="L37" s="25"/>
      <c r="M37" s="68"/>
      <c r="N37" s="66"/>
      <c r="O37" s="28"/>
      <c r="P37" s="66"/>
      <c r="Q37" s="24"/>
      <c r="R37" s="25"/>
    </row>
    <row r="38" spans="1:18" ht="24" customHeight="1" thickBot="1" x14ac:dyDescent="0.3">
      <c r="A38" s="8">
        <v>32</v>
      </c>
      <c r="B38" s="8" t="s">
        <v>72</v>
      </c>
      <c r="C38" s="8" t="s">
        <v>73</v>
      </c>
      <c r="D38" s="8" t="s">
        <v>74</v>
      </c>
      <c r="E38" s="9" t="s">
        <v>17</v>
      </c>
      <c r="F38" s="11">
        <v>0</v>
      </c>
      <c r="G38" s="28"/>
      <c r="H38" s="29"/>
      <c r="I38" s="83"/>
      <c r="J38" s="84"/>
      <c r="K38" s="83"/>
      <c r="L38" s="85"/>
      <c r="M38" s="88"/>
      <c r="N38" s="84"/>
      <c r="O38" s="28"/>
      <c r="P38" s="66"/>
      <c r="Q38" s="24"/>
      <c r="R38" s="25"/>
    </row>
    <row r="39" spans="1:18" ht="20.25" customHeight="1" thickBot="1" x14ac:dyDescent="0.3">
      <c r="A39" s="8">
        <v>33</v>
      </c>
      <c r="B39" s="8" t="s">
        <v>72</v>
      </c>
      <c r="C39" s="8" t="s">
        <v>73</v>
      </c>
      <c r="D39" s="8" t="s">
        <v>75</v>
      </c>
      <c r="E39" s="9" t="s">
        <v>17</v>
      </c>
      <c r="F39" s="11">
        <v>0</v>
      </c>
      <c r="G39" s="83"/>
      <c r="H39" s="84"/>
      <c r="I39" s="83"/>
      <c r="J39" s="84"/>
      <c r="K39" s="87"/>
      <c r="L39" s="86"/>
      <c r="M39" s="88"/>
      <c r="N39" s="84"/>
      <c r="O39" s="28"/>
      <c r="P39" s="66"/>
      <c r="Q39" s="24"/>
      <c r="R39" s="25"/>
    </row>
    <row r="40" spans="1:18" ht="22.5" customHeight="1" thickBot="1" x14ac:dyDescent="0.3">
      <c r="A40" s="8">
        <v>34</v>
      </c>
      <c r="B40" s="8" t="s">
        <v>72</v>
      </c>
      <c r="C40" s="8" t="s">
        <v>73</v>
      </c>
      <c r="D40" s="8" t="s">
        <v>32</v>
      </c>
      <c r="E40" s="9" t="s">
        <v>17</v>
      </c>
      <c r="F40" s="11">
        <v>0</v>
      </c>
      <c r="G40" s="83"/>
      <c r="H40" s="84"/>
      <c r="I40" s="83"/>
      <c r="J40" s="84"/>
      <c r="K40" s="83"/>
      <c r="L40" s="85"/>
      <c r="M40" s="68"/>
      <c r="N40" s="66"/>
      <c r="O40" s="28"/>
      <c r="P40" s="66"/>
      <c r="Q40" s="24"/>
      <c r="R40" s="25"/>
    </row>
    <row r="41" spans="1:18" ht="32.25" customHeight="1" thickBot="1" x14ac:dyDescent="0.3">
      <c r="A41" s="110" t="s">
        <v>76</v>
      </c>
      <c r="B41" s="110"/>
      <c r="C41" s="12"/>
      <c r="D41" s="12"/>
      <c r="E41" s="12"/>
      <c r="F41" s="11"/>
      <c r="G41" s="28"/>
      <c r="H41" s="29"/>
      <c r="I41" s="28"/>
      <c r="J41" s="29"/>
      <c r="K41" s="28"/>
      <c r="L41" s="25"/>
      <c r="M41" s="68"/>
      <c r="N41" s="66"/>
      <c r="O41" s="28"/>
      <c r="P41" s="66"/>
      <c r="Q41" s="24"/>
      <c r="R41" s="25"/>
    </row>
    <row r="42" spans="1:18" ht="15.75" thickBot="1" x14ac:dyDescent="0.3">
      <c r="A42" s="8">
        <v>35</v>
      </c>
      <c r="B42" s="8" t="s">
        <v>77</v>
      </c>
      <c r="C42" s="8" t="s">
        <v>28</v>
      </c>
      <c r="D42" s="8" t="s">
        <v>78</v>
      </c>
      <c r="E42" s="9" t="s">
        <v>17</v>
      </c>
      <c r="F42" s="11">
        <v>0</v>
      </c>
      <c r="G42" s="28"/>
      <c r="H42" s="29"/>
      <c r="I42" s="83"/>
      <c r="J42" s="84"/>
      <c r="K42" s="83"/>
      <c r="L42" s="86"/>
      <c r="M42" s="88"/>
      <c r="N42" s="84"/>
      <c r="O42" s="28"/>
      <c r="P42" s="66"/>
      <c r="Q42" s="24"/>
      <c r="R42" s="25"/>
    </row>
    <row r="43" spans="1:18" ht="19.5" customHeight="1" thickBot="1" x14ac:dyDescent="0.3">
      <c r="A43" s="8">
        <v>36</v>
      </c>
      <c r="B43" s="8" t="s">
        <v>79</v>
      </c>
      <c r="C43" s="8" t="s">
        <v>28</v>
      </c>
      <c r="D43" s="8" t="s">
        <v>16</v>
      </c>
      <c r="E43" s="9" t="s">
        <v>17</v>
      </c>
      <c r="F43" s="11">
        <v>0</v>
      </c>
      <c r="G43" s="28"/>
      <c r="H43" s="29"/>
      <c r="I43" s="83"/>
      <c r="J43" s="84"/>
      <c r="K43" s="83"/>
      <c r="L43" s="85"/>
      <c r="M43" s="88"/>
      <c r="N43" s="84"/>
      <c r="O43" s="28"/>
      <c r="P43" s="66"/>
      <c r="Q43" s="28"/>
      <c r="R43" s="25"/>
    </row>
    <row r="44" spans="1:18" ht="23.25" customHeight="1" thickBot="1" x14ac:dyDescent="0.3">
      <c r="A44" s="8">
        <v>37</v>
      </c>
      <c r="B44" s="8" t="s">
        <v>79</v>
      </c>
      <c r="C44" s="8" t="s">
        <v>28</v>
      </c>
      <c r="D44" s="8" t="s">
        <v>42</v>
      </c>
      <c r="E44" s="9" t="s">
        <v>17</v>
      </c>
      <c r="F44" s="11">
        <v>0</v>
      </c>
      <c r="G44" s="28"/>
      <c r="H44" s="29"/>
      <c r="I44" s="83"/>
      <c r="J44" s="84"/>
      <c r="K44" s="83"/>
      <c r="L44" s="85"/>
      <c r="M44" s="88"/>
      <c r="N44" s="84"/>
      <c r="O44" s="28"/>
      <c r="P44" s="66"/>
      <c r="Q44" s="28"/>
      <c r="R44" s="25"/>
    </row>
    <row r="45" spans="1:18" ht="22.5" customHeight="1" thickBot="1" x14ac:dyDescent="0.3">
      <c r="A45" s="8">
        <v>38</v>
      </c>
      <c r="B45" s="8" t="s">
        <v>80</v>
      </c>
      <c r="C45" s="8" t="s">
        <v>81</v>
      </c>
      <c r="D45" s="8" t="s">
        <v>82</v>
      </c>
      <c r="E45" s="9" t="s">
        <v>83</v>
      </c>
      <c r="F45" s="11">
        <v>0</v>
      </c>
      <c r="G45" s="83"/>
      <c r="H45" s="84"/>
      <c r="I45" s="83"/>
      <c r="J45" s="84"/>
      <c r="K45" s="83"/>
      <c r="L45" s="85"/>
      <c r="M45" s="68"/>
      <c r="N45" s="66"/>
      <c r="O45" s="28"/>
      <c r="P45" s="66"/>
      <c r="Q45" s="24"/>
      <c r="R45" s="25"/>
    </row>
    <row r="46" spans="1:18" ht="27" customHeight="1" thickBot="1" x14ac:dyDescent="0.3">
      <c r="A46" s="8">
        <v>39</v>
      </c>
      <c r="B46" s="8" t="s">
        <v>84</v>
      </c>
      <c r="C46" s="8" t="s">
        <v>28</v>
      </c>
      <c r="D46" s="8" t="s">
        <v>85</v>
      </c>
      <c r="E46" s="9" t="s">
        <v>17</v>
      </c>
      <c r="F46" s="11">
        <v>0</v>
      </c>
      <c r="G46" s="28"/>
      <c r="H46" s="29"/>
      <c r="I46" s="83"/>
      <c r="J46" s="84"/>
      <c r="K46" s="83"/>
      <c r="L46" s="86"/>
      <c r="M46" s="68"/>
      <c r="N46" s="66"/>
      <c r="O46" s="28"/>
      <c r="P46" s="66"/>
      <c r="Q46" s="24"/>
      <c r="R46" s="25"/>
    </row>
    <row r="47" spans="1:18" ht="27.75" customHeight="1" thickBot="1" x14ac:dyDescent="0.3">
      <c r="A47" s="8">
        <v>40</v>
      </c>
      <c r="B47" s="8" t="s">
        <v>84</v>
      </c>
      <c r="C47" s="8" t="s">
        <v>28</v>
      </c>
      <c r="D47" s="8" t="s">
        <v>86</v>
      </c>
      <c r="E47" s="9" t="s">
        <v>17</v>
      </c>
      <c r="F47" s="11">
        <v>0</v>
      </c>
      <c r="G47" s="28"/>
      <c r="H47" s="29"/>
      <c r="I47" s="83"/>
      <c r="J47" s="84"/>
      <c r="K47" s="83"/>
      <c r="L47" s="85"/>
      <c r="M47" s="68"/>
      <c r="N47" s="66"/>
      <c r="O47" s="28"/>
      <c r="P47" s="66"/>
      <c r="Q47" s="24"/>
      <c r="R47" s="25"/>
    </row>
    <row r="48" spans="1:18" ht="27.75" customHeight="1" thickBot="1" x14ac:dyDescent="0.3">
      <c r="A48" s="9">
        <v>41</v>
      </c>
      <c r="B48" s="8" t="s">
        <v>94</v>
      </c>
      <c r="C48" s="8" t="s">
        <v>92</v>
      </c>
      <c r="D48" s="9" t="s">
        <v>87</v>
      </c>
      <c r="E48" s="9" t="s">
        <v>88</v>
      </c>
      <c r="F48" s="11">
        <v>100</v>
      </c>
      <c r="G48" s="42">
        <v>2.38</v>
      </c>
      <c r="H48" s="43">
        <f>ROUND(G48*F48,2)</f>
        <v>238</v>
      </c>
      <c r="I48" s="28"/>
      <c r="J48" s="29"/>
      <c r="K48" s="28"/>
      <c r="L48" s="25"/>
      <c r="M48" s="68"/>
      <c r="N48" s="66"/>
      <c r="O48" s="28"/>
      <c r="P48" s="66"/>
      <c r="Q48" s="24"/>
      <c r="R48" s="75"/>
    </row>
    <row r="49" spans="1:18" ht="15.75" thickBot="1" x14ac:dyDescent="0.3">
      <c r="A49" s="76"/>
      <c r="B49" s="76"/>
      <c r="C49" s="76"/>
      <c r="D49" s="76"/>
      <c r="E49" s="76"/>
      <c r="F49" s="76"/>
      <c r="G49" s="78"/>
      <c r="H49" s="79"/>
      <c r="I49" s="78"/>
      <c r="J49" s="79"/>
      <c r="K49" s="80"/>
      <c r="L49" s="81"/>
      <c r="M49" s="82"/>
      <c r="N49" s="79"/>
      <c r="O49" s="78"/>
      <c r="P49" s="79"/>
      <c r="Q49" s="80"/>
      <c r="R49" s="81"/>
    </row>
  </sheetData>
  <autoFilter ref="A2:R49"/>
  <mergeCells count="12">
    <mergeCell ref="Q1:R1"/>
    <mergeCell ref="A3:B3"/>
    <mergeCell ref="A7:B7"/>
    <mergeCell ref="A31:B31"/>
    <mergeCell ref="A37:B37"/>
    <mergeCell ref="M1:N1"/>
    <mergeCell ref="O1:P1"/>
    <mergeCell ref="A41:B41"/>
    <mergeCell ref="A1:B1"/>
    <mergeCell ref="G1:H1"/>
    <mergeCell ref="I1:J1"/>
    <mergeCell ref="K1:L1"/>
  </mergeCells>
  <pageMargins left="0.25" right="0.25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zoomScaleNormal="100" workbookViewId="0">
      <pane xSplit="6" ySplit="2" topLeftCell="G44" activePane="bottomRight" state="frozen"/>
      <selection pane="topRight" activeCell="J1" sqref="J1"/>
      <selection pane="bottomLeft" activeCell="A3" sqref="A3"/>
      <selection pane="bottomRight" activeCell="A50" sqref="A50:XFD63"/>
    </sheetView>
  </sheetViews>
  <sheetFormatPr defaultRowHeight="15" outlineLevelCol="1" x14ac:dyDescent="0.25"/>
  <cols>
    <col min="2" max="2" width="21.28515625" customWidth="1"/>
    <col min="3" max="3" width="15.85546875" hidden="1" customWidth="1" outlineLevel="1"/>
    <col min="4" max="5" width="9.140625" hidden="1" customWidth="1" outlineLevel="1"/>
    <col min="6" max="6" width="9.140625" customWidth="1" collapsed="1"/>
    <col min="7" max="7" width="9.42578125" style="19" customWidth="1"/>
    <col min="8" max="8" width="11" style="20" customWidth="1"/>
    <col min="9" max="9" width="11.28515625" style="19" customWidth="1"/>
    <col min="10" max="10" width="13.7109375" style="20" customWidth="1"/>
    <col min="11" max="11" width="9.42578125" style="19" bestFit="1" customWidth="1"/>
    <col min="12" max="12" width="12" style="20" customWidth="1"/>
    <col min="13" max="13" width="9.5703125" style="34" bestFit="1" customWidth="1"/>
    <col min="14" max="14" width="10.5703125" style="20" bestFit="1" customWidth="1"/>
    <col min="15" max="15" width="9.140625" style="34"/>
    <col min="16" max="16" width="9.5703125" style="20" bestFit="1" customWidth="1"/>
    <col min="17" max="17" width="9.140625" style="19"/>
    <col min="18" max="18" width="10.85546875" style="20" customWidth="1"/>
    <col min="20" max="20" width="14.140625" customWidth="1"/>
  </cols>
  <sheetData>
    <row r="1" spans="1:18" ht="31.5" customHeight="1" thickBot="1" x14ac:dyDescent="0.3">
      <c r="A1" s="111" t="s">
        <v>93</v>
      </c>
      <c r="B1" s="111"/>
      <c r="C1" s="21"/>
      <c r="D1" s="56"/>
      <c r="E1" s="56"/>
      <c r="F1" s="56"/>
      <c r="G1" s="112" t="s">
        <v>95</v>
      </c>
      <c r="H1" s="113"/>
      <c r="I1" s="114" t="s">
        <v>96</v>
      </c>
      <c r="J1" s="115"/>
      <c r="K1" s="116" t="s">
        <v>97</v>
      </c>
      <c r="L1" s="117"/>
      <c r="M1" s="121" t="s">
        <v>98</v>
      </c>
      <c r="N1" s="122"/>
      <c r="O1" s="123" t="s">
        <v>99</v>
      </c>
      <c r="P1" s="124"/>
      <c r="Q1" s="118" t="s">
        <v>100</v>
      </c>
      <c r="R1" s="119"/>
    </row>
    <row r="2" spans="1:18" ht="77.25" customHeight="1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6" t="s">
        <v>7</v>
      </c>
      <c r="G2" s="26" t="s">
        <v>9</v>
      </c>
      <c r="H2" s="27" t="s">
        <v>10</v>
      </c>
      <c r="I2" s="14" t="s">
        <v>9</v>
      </c>
      <c r="J2" s="13" t="s">
        <v>10</v>
      </c>
      <c r="K2" s="15" t="s">
        <v>9</v>
      </c>
      <c r="L2" s="13" t="s">
        <v>10</v>
      </c>
      <c r="M2" s="33" t="s">
        <v>9</v>
      </c>
      <c r="N2" s="13" t="s">
        <v>10</v>
      </c>
      <c r="O2" s="33" t="s">
        <v>9</v>
      </c>
      <c r="P2" s="16" t="s">
        <v>10</v>
      </c>
      <c r="Q2" s="18" t="s">
        <v>9</v>
      </c>
      <c r="R2" s="17" t="s">
        <v>10</v>
      </c>
    </row>
    <row r="3" spans="1:18" ht="38.25" customHeight="1" thickBot="1" x14ac:dyDescent="0.3">
      <c r="A3" s="120" t="s">
        <v>11</v>
      </c>
      <c r="B3" s="120"/>
      <c r="C3" s="8"/>
      <c r="D3" s="8"/>
      <c r="E3" s="8"/>
      <c r="F3" s="8"/>
      <c r="G3" s="58"/>
      <c r="H3" s="59"/>
      <c r="I3" s="60"/>
      <c r="J3" s="59"/>
      <c r="K3" s="60"/>
      <c r="L3" s="61"/>
      <c r="M3" s="62"/>
      <c r="N3" s="63"/>
      <c r="O3" s="64"/>
      <c r="P3" s="63"/>
      <c r="Q3" s="58"/>
      <c r="R3" s="61"/>
    </row>
    <row r="4" spans="1:18" ht="23.25" customHeight="1" thickBot="1" x14ac:dyDescent="0.3">
      <c r="A4" s="8">
        <v>1</v>
      </c>
      <c r="B4" s="8" t="s">
        <v>12</v>
      </c>
      <c r="C4" s="8" t="s">
        <v>89</v>
      </c>
      <c r="D4" s="8" t="s">
        <v>13</v>
      </c>
      <c r="E4" s="9" t="s">
        <v>14</v>
      </c>
      <c r="F4" s="11">
        <v>100</v>
      </c>
      <c r="G4" s="24"/>
      <c r="H4" s="29"/>
      <c r="I4" s="38">
        <v>5.7379999999999995</v>
      </c>
      <c r="J4" s="39">
        <f>ROUND(I4*F4,2)</f>
        <v>573.79999999999995</v>
      </c>
      <c r="K4" s="28"/>
      <c r="L4" s="25"/>
      <c r="M4" s="65">
        <v>5.7130000000000001</v>
      </c>
      <c r="N4" s="43">
        <f>ROUND(F4*M4,2)</f>
        <v>571.29999999999995</v>
      </c>
      <c r="O4" s="28"/>
      <c r="P4" s="66"/>
      <c r="Q4" s="24"/>
      <c r="R4" s="25"/>
    </row>
    <row r="5" spans="1:18" ht="29.25" customHeight="1" thickBot="1" x14ac:dyDescent="0.3">
      <c r="A5" s="8">
        <v>2</v>
      </c>
      <c r="B5" s="8" t="s">
        <v>12</v>
      </c>
      <c r="C5" s="8" t="s">
        <v>15</v>
      </c>
      <c r="D5" s="8" t="s">
        <v>16</v>
      </c>
      <c r="E5" s="9" t="s">
        <v>17</v>
      </c>
      <c r="F5" s="11">
        <v>600</v>
      </c>
      <c r="G5" s="24"/>
      <c r="H5" s="29"/>
      <c r="I5" s="42">
        <v>8.1000000000000003E-2</v>
      </c>
      <c r="J5" s="43">
        <f>ROUND(I5*F5,2)</f>
        <v>48.6</v>
      </c>
      <c r="K5" s="38">
        <v>0.107</v>
      </c>
      <c r="L5" s="44">
        <f>ROUND(F5*K5,2)</f>
        <v>64.2</v>
      </c>
      <c r="M5" s="67">
        <v>0.501</v>
      </c>
      <c r="N5" s="45">
        <f>ROUND(F5*M5,2)</f>
        <v>300.60000000000002</v>
      </c>
      <c r="O5" s="28"/>
      <c r="P5" s="66"/>
      <c r="Q5" s="24"/>
      <c r="R5" s="25"/>
    </row>
    <row r="6" spans="1:18" ht="30.75" customHeight="1" thickBot="1" x14ac:dyDescent="0.3">
      <c r="A6" s="8">
        <v>3</v>
      </c>
      <c r="B6" s="8" t="s">
        <v>12</v>
      </c>
      <c r="C6" s="8" t="s">
        <v>15</v>
      </c>
      <c r="D6" s="8" t="s">
        <v>13</v>
      </c>
      <c r="E6" s="9" t="s">
        <v>17</v>
      </c>
      <c r="F6" s="11">
        <v>600</v>
      </c>
      <c r="G6" s="24"/>
      <c r="H6" s="29"/>
      <c r="I6" s="42">
        <v>0.13100000000000001</v>
      </c>
      <c r="J6" s="43">
        <f>ROUND(I6*F6,2)</f>
        <v>78.599999999999994</v>
      </c>
      <c r="K6" s="38">
        <v>0.158</v>
      </c>
      <c r="L6" s="44">
        <f>ROUND(F6*K6,2)</f>
        <v>94.8</v>
      </c>
      <c r="M6" s="67">
        <v>0.66900000000000004</v>
      </c>
      <c r="N6" s="45">
        <f>ROUND(F6*M6,2)</f>
        <v>401.4</v>
      </c>
      <c r="O6" s="28"/>
      <c r="P6" s="66"/>
      <c r="Q6" s="24"/>
      <c r="R6" s="25"/>
    </row>
    <row r="7" spans="1:18" ht="36" customHeight="1" thickBot="1" x14ac:dyDescent="0.3">
      <c r="A7" s="110" t="s">
        <v>18</v>
      </c>
      <c r="B7" s="110"/>
      <c r="C7" s="12"/>
      <c r="D7" s="12"/>
      <c r="E7" s="12"/>
      <c r="F7" s="11"/>
      <c r="G7" s="24"/>
      <c r="H7" s="29"/>
      <c r="I7" s="28"/>
      <c r="J7" s="29"/>
      <c r="K7" s="28"/>
      <c r="L7" s="25"/>
      <c r="M7" s="68"/>
      <c r="N7" s="66"/>
      <c r="O7" s="28"/>
      <c r="P7" s="66"/>
      <c r="Q7" s="24"/>
      <c r="R7" s="25"/>
    </row>
    <row r="8" spans="1:18" ht="28.5" customHeight="1" thickBot="1" x14ac:dyDescent="0.3">
      <c r="A8" s="8">
        <v>4</v>
      </c>
      <c r="B8" s="8" t="s">
        <v>19</v>
      </c>
      <c r="C8" s="8" t="s">
        <v>20</v>
      </c>
      <c r="D8" s="8" t="s">
        <v>21</v>
      </c>
      <c r="E8" s="9" t="s">
        <v>22</v>
      </c>
      <c r="F8" s="10">
        <v>1000</v>
      </c>
      <c r="G8" s="24"/>
      <c r="H8" s="29"/>
      <c r="I8" s="42">
        <v>2.6880000000000002</v>
      </c>
      <c r="J8" s="43">
        <f t="shared" ref="J8:J10" si="0">ROUND(I8*F8,2)</f>
        <v>2688</v>
      </c>
      <c r="K8" s="40">
        <v>2.6909999999999998</v>
      </c>
      <c r="L8" s="41">
        <f>ROUND(F8*K8,2)</f>
        <v>2691</v>
      </c>
      <c r="M8" s="69">
        <v>2.69</v>
      </c>
      <c r="N8" s="39">
        <f>ROUND(F8*M8,2)</f>
        <v>2690</v>
      </c>
      <c r="O8" s="28"/>
      <c r="P8" s="66"/>
      <c r="Q8" s="24"/>
      <c r="R8" s="25"/>
    </row>
    <row r="9" spans="1:18" ht="18.75" customHeight="1" thickBot="1" x14ac:dyDescent="0.3">
      <c r="A9" s="8">
        <v>5</v>
      </c>
      <c r="B9" s="8" t="s">
        <v>19</v>
      </c>
      <c r="C9" s="8" t="s">
        <v>20</v>
      </c>
      <c r="D9" s="8" t="s">
        <v>23</v>
      </c>
      <c r="E9" s="9" t="s">
        <v>22</v>
      </c>
      <c r="F9" s="10">
        <v>4000</v>
      </c>
      <c r="G9" s="24"/>
      <c r="H9" s="29"/>
      <c r="I9" s="42">
        <v>4.3970000000000002</v>
      </c>
      <c r="J9" s="43">
        <f t="shared" si="0"/>
        <v>17588</v>
      </c>
      <c r="K9" s="40">
        <v>4.4029999999999996</v>
      </c>
      <c r="L9" s="41">
        <f>ROUND(F9*K9,2)</f>
        <v>17612</v>
      </c>
      <c r="M9" s="69">
        <v>4.4020000000000001</v>
      </c>
      <c r="N9" s="39">
        <f>ROUND(F9*M9,2)</f>
        <v>17608</v>
      </c>
      <c r="O9" s="28"/>
      <c r="P9" s="66"/>
      <c r="Q9" s="24"/>
      <c r="R9" s="25"/>
    </row>
    <row r="10" spans="1:18" ht="20.25" customHeight="1" thickBot="1" x14ac:dyDescent="0.3">
      <c r="A10" s="8">
        <v>6</v>
      </c>
      <c r="B10" s="8" t="s">
        <v>19</v>
      </c>
      <c r="C10" s="8" t="s">
        <v>20</v>
      </c>
      <c r="D10" s="8" t="s">
        <v>24</v>
      </c>
      <c r="E10" s="9" t="s">
        <v>22</v>
      </c>
      <c r="F10" s="10">
        <v>6000</v>
      </c>
      <c r="G10" s="24"/>
      <c r="H10" s="29"/>
      <c r="I10" s="42">
        <v>6.0060000000000002</v>
      </c>
      <c r="J10" s="43">
        <f t="shared" si="0"/>
        <v>36036</v>
      </c>
      <c r="K10" s="38">
        <v>6.0149999999999997</v>
      </c>
      <c r="L10" s="44">
        <f>ROUND(F10*K10,2)</f>
        <v>36090</v>
      </c>
      <c r="M10" s="67">
        <v>6.0149999999999997</v>
      </c>
      <c r="N10" s="45">
        <f>ROUND(F10*M10,2)</f>
        <v>36090</v>
      </c>
      <c r="O10" s="28"/>
      <c r="P10" s="66"/>
      <c r="Q10" s="24"/>
      <c r="R10" s="25"/>
    </row>
    <row r="11" spans="1:18" ht="21.75" customHeight="1" thickBot="1" x14ac:dyDescent="0.3">
      <c r="A11" s="8">
        <v>7</v>
      </c>
      <c r="B11" s="8" t="s">
        <v>25</v>
      </c>
      <c r="C11" s="8" t="s">
        <v>20</v>
      </c>
      <c r="D11" s="8" t="s">
        <v>26</v>
      </c>
      <c r="E11" s="9" t="s">
        <v>22</v>
      </c>
      <c r="F11" s="11">
        <v>0</v>
      </c>
      <c r="G11" s="28"/>
      <c r="H11" s="29"/>
      <c r="I11" s="83"/>
      <c r="J11" s="84"/>
      <c r="K11" s="28"/>
      <c r="L11" s="25"/>
      <c r="M11" s="88"/>
      <c r="N11" s="84"/>
      <c r="O11" s="83"/>
      <c r="P11" s="84"/>
      <c r="Q11" s="24"/>
      <c r="R11" s="25"/>
    </row>
    <row r="12" spans="1:18" ht="15.75" thickBot="1" x14ac:dyDescent="0.3">
      <c r="A12" s="8">
        <v>8</v>
      </c>
      <c r="B12" s="8" t="s">
        <v>27</v>
      </c>
      <c r="C12" s="8" t="s">
        <v>28</v>
      </c>
      <c r="D12" s="8" t="s">
        <v>29</v>
      </c>
      <c r="E12" s="9" t="s">
        <v>17</v>
      </c>
      <c r="F12" s="10">
        <v>20000</v>
      </c>
      <c r="G12" s="28"/>
      <c r="H12" s="29"/>
      <c r="I12" s="38">
        <v>3.6999999999999998E-2</v>
      </c>
      <c r="J12" s="39">
        <f>ROUND(I12*F12,2)</f>
        <v>740</v>
      </c>
      <c r="K12" s="40">
        <v>3.6999999999999998E-2</v>
      </c>
      <c r="L12" s="41">
        <f>ROUND(F12*K12,2)</f>
        <v>740</v>
      </c>
      <c r="M12" s="65">
        <v>3.5999999999999997E-2</v>
      </c>
      <c r="N12" s="43">
        <f>ROUND(F12*M12,2)</f>
        <v>720</v>
      </c>
      <c r="O12" s="28"/>
      <c r="P12" s="66"/>
      <c r="Q12" s="24"/>
      <c r="R12" s="25"/>
    </row>
    <row r="13" spans="1:18" ht="15.75" thickBot="1" x14ac:dyDescent="0.3">
      <c r="A13" s="8">
        <v>9</v>
      </c>
      <c r="B13" s="8" t="s">
        <v>27</v>
      </c>
      <c r="C13" s="8" t="s">
        <v>28</v>
      </c>
      <c r="D13" s="8" t="s">
        <v>30</v>
      </c>
      <c r="E13" s="9" t="s">
        <v>17</v>
      </c>
      <c r="F13" s="10">
        <v>1200</v>
      </c>
      <c r="G13" s="28"/>
      <c r="H13" s="29"/>
      <c r="I13" s="40">
        <v>2.0099999999999998</v>
      </c>
      <c r="J13" s="45">
        <f>ROUND(I13*F13,2)</f>
        <v>2412</v>
      </c>
      <c r="K13" s="42">
        <v>2.0019999999999998</v>
      </c>
      <c r="L13" s="37">
        <f>ROUND(F13*K13,2)</f>
        <v>2402.4</v>
      </c>
      <c r="M13" s="69">
        <v>2.0019999999999998</v>
      </c>
      <c r="N13" s="39">
        <f t="shared" ref="N13:N15" si="1">ROUND(F13*M13,2)</f>
        <v>2402.4</v>
      </c>
      <c r="O13" s="28"/>
      <c r="P13" s="66"/>
      <c r="Q13" s="24"/>
      <c r="R13" s="25"/>
    </row>
    <row r="14" spans="1:18" ht="30.75" thickBot="1" x14ac:dyDescent="0.3">
      <c r="A14" s="8">
        <v>10</v>
      </c>
      <c r="B14" s="8" t="s">
        <v>31</v>
      </c>
      <c r="C14" s="8" t="s">
        <v>15</v>
      </c>
      <c r="D14" s="8" t="s">
        <v>32</v>
      </c>
      <c r="E14" s="9" t="s">
        <v>17</v>
      </c>
      <c r="F14" s="10">
        <v>1600</v>
      </c>
      <c r="G14" s="28"/>
      <c r="H14" s="29"/>
      <c r="I14" s="42">
        <v>5.0000000000000001E-3</v>
      </c>
      <c r="J14" s="43">
        <f t="shared" ref="J14:J15" si="2">ROUND(I14*F14,2)</f>
        <v>8</v>
      </c>
      <c r="K14" s="40">
        <v>6.0000000000000001E-3</v>
      </c>
      <c r="L14" s="41">
        <f>ROUND(F14*K14,2)</f>
        <v>9.6</v>
      </c>
      <c r="M14" s="69">
        <v>5.0000000000000001E-3</v>
      </c>
      <c r="N14" s="39">
        <f t="shared" si="1"/>
        <v>8</v>
      </c>
      <c r="O14" s="28"/>
      <c r="P14" s="66"/>
      <c r="Q14" s="24"/>
      <c r="R14" s="25"/>
    </row>
    <row r="15" spans="1:18" ht="21" customHeight="1" thickBot="1" x14ac:dyDescent="0.3">
      <c r="A15" s="8">
        <v>11</v>
      </c>
      <c r="B15" s="8" t="s">
        <v>33</v>
      </c>
      <c r="C15" s="8" t="s">
        <v>34</v>
      </c>
      <c r="D15" s="8" t="s">
        <v>35</v>
      </c>
      <c r="E15" s="9" t="s">
        <v>14</v>
      </c>
      <c r="F15" s="10">
        <v>1000</v>
      </c>
      <c r="G15" s="28"/>
      <c r="H15" s="29"/>
      <c r="I15" s="42">
        <v>195.16</v>
      </c>
      <c r="J15" s="43">
        <f t="shared" si="2"/>
        <v>195160</v>
      </c>
      <c r="K15" s="28"/>
      <c r="L15" s="25"/>
      <c r="M15" s="69">
        <v>195.99</v>
      </c>
      <c r="N15" s="39">
        <f t="shared" si="1"/>
        <v>195990</v>
      </c>
      <c r="O15" s="28"/>
      <c r="P15" s="66"/>
      <c r="Q15" s="24"/>
      <c r="R15" s="25"/>
    </row>
    <row r="16" spans="1:18" ht="19.5" customHeight="1" thickBot="1" x14ac:dyDescent="0.3">
      <c r="A16" s="8">
        <v>12</v>
      </c>
      <c r="B16" s="8" t="s">
        <v>36</v>
      </c>
      <c r="C16" s="8" t="s">
        <v>37</v>
      </c>
      <c r="D16" s="8" t="s">
        <v>38</v>
      </c>
      <c r="E16" s="9" t="s">
        <v>14</v>
      </c>
      <c r="F16" s="10">
        <v>1400</v>
      </c>
      <c r="G16" s="42">
        <v>93.62</v>
      </c>
      <c r="H16" s="43">
        <f>ROUND(G16*F16,2)</f>
        <v>131068</v>
      </c>
      <c r="I16" s="28"/>
      <c r="J16" s="29"/>
      <c r="K16" s="28">
        <v>95.058999999999997</v>
      </c>
      <c r="L16" s="25">
        <f>ROUND(F16*K16,2)</f>
        <v>133082.6</v>
      </c>
      <c r="M16" s="67">
        <v>94.03</v>
      </c>
      <c r="N16" s="45">
        <f t="shared" ref="N16" si="3">ROUND(F16*M16,2)</f>
        <v>131642</v>
      </c>
      <c r="O16" s="38">
        <v>93.683000000000007</v>
      </c>
      <c r="P16" s="70">
        <f>ROUND(F16*O16,2)</f>
        <v>131156.20000000001</v>
      </c>
      <c r="Q16" s="24"/>
      <c r="R16" s="25"/>
    </row>
    <row r="17" spans="1:18" ht="20.25" customHeight="1" thickBot="1" x14ac:dyDescent="0.3">
      <c r="A17" s="8">
        <v>13</v>
      </c>
      <c r="B17" s="8" t="s">
        <v>36</v>
      </c>
      <c r="C17" s="8" t="s">
        <v>37</v>
      </c>
      <c r="D17" s="8" t="s">
        <v>39</v>
      </c>
      <c r="E17" s="9" t="s">
        <v>14</v>
      </c>
      <c r="F17" s="11">
        <v>0</v>
      </c>
      <c r="G17" s="83"/>
      <c r="H17" s="84"/>
      <c r="I17" s="28"/>
      <c r="J17" s="29"/>
      <c r="K17" s="28"/>
      <c r="L17" s="25"/>
      <c r="M17" s="88"/>
      <c r="N17" s="84"/>
      <c r="O17" s="83"/>
      <c r="P17" s="89"/>
      <c r="Q17" s="24"/>
      <c r="R17" s="25"/>
    </row>
    <row r="18" spans="1:18" ht="15.75" thickBot="1" x14ac:dyDescent="0.3">
      <c r="A18" s="8">
        <v>14</v>
      </c>
      <c r="B18" s="8" t="s">
        <v>40</v>
      </c>
      <c r="C18" s="8" t="s">
        <v>28</v>
      </c>
      <c r="D18" s="8" t="s">
        <v>41</v>
      </c>
      <c r="E18" s="9" t="s">
        <v>17</v>
      </c>
      <c r="F18" s="10">
        <v>1200</v>
      </c>
      <c r="G18" s="28"/>
      <c r="H18" s="29"/>
      <c r="I18" s="28"/>
      <c r="J18" s="29"/>
      <c r="K18" s="42">
        <v>1.8520000000000001</v>
      </c>
      <c r="L18" s="37">
        <f t="shared" ref="L18:L20" si="4">ROUND(F18*K18,2)</f>
        <v>2222.4</v>
      </c>
      <c r="M18" s="68"/>
      <c r="N18" s="66"/>
      <c r="O18" s="28"/>
      <c r="P18" s="66"/>
      <c r="Q18" s="24"/>
      <c r="R18" s="25"/>
    </row>
    <row r="19" spans="1:18" ht="15.75" thickBot="1" x14ac:dyDescent="0.3">
      <c r="A19" s="8">
        <v>15</v>
      </c>
      <c r="B19" s="8" t="s">
        <v>40</v>
      </c>
      <c r="C19" s="8" t="s">
        <v>28</v>
      </c>
      <c r="D19" s="8" t="s">
        <v>42</v>
      </c>
      <c r="E19" s="9" t="s">
        <v>17</v>
      </c>
      <c r="F19" s="10">
        <v>1200</v>
      </c>
      <c r="G19" s="28"/>
      <c r="H19" s="29"/>
      <c r="I19" s="28"/>
      <c r="J19" s="29"/>
      <c r="K19" s="42">
        <v>1.8520000000000001</v>
      </c>
      <c r="L19" s="37">
        <f t="shared" si="4"/>
        <v>2222.4</v>
      </c>
      <c r="M19" s="68"/>
      <c r="N19" s="66"/>
      <c r="O19" s="28"/>
      <c r="P19" s="66"/>
      <c r="Q19" s="24"/>
      <c r="R19" s="25"/>
    </row>
    <row r="20" spans="1:18" ht="15.75" thickBot="1" x14ac:dyDescent="0.3">
      <c r="A20" s="8">
        <v>16</v>
      </c>
      <c r="B20" s="8" t="s">
        <v>43</v>
      </c>
      <c r="C20" s="8" t="s">
        <v>28</v>
      </c>
      <c r="D20" s="8" t="s">
        <v>44</v>
      </c>
      <c r="E20" s="9" t="s">
        <v>17</v>
      </c>
      <c r="F20" s="11">
        <v>400</v>
      </c>
      <c r="G20" s="28"/>
      <c r="H20" s="29"/>
      <c r="I20" s="40">
        <v>1.093</v>
      </c>
      <c r="J20" s="45">
        <f t="shared" ref="J20:J21" si="5">ROUND(I20*F20,2)</f>
        <v>437.2</v>
      </c>
      <c r="K20" s="42">
        <v>6.6000000000000003E-2</v>
      </c>
      <c r="L20" s="37">
        <f t="shared" si="4"/>
        <v>26.4</v>
      </c>
      <c r="M20" s="69">
        <v>1.0920000000000001</v>
      </c>
      <c r="N20" s="39">
        <f>ROUND(F20*M20,2)</f>
        <v>436.8</v>
      </c>
      <c r="O20" s="28"/>
      <c r="P20" s="66"/>
      <c r="Q20" s="24"/>
      <c r="R20" s="25"/>
    </row>
    <row r="21" spans="1:18" ht="21.75" customHeight="1" thickBot="1" x14ac:dyDescent="0.3">
      <c r="A21" s="8">
        <v>17</v>
      </c>
      <c r="B21" s="8" t="s">
        <v>45</v>
      </c>
      <c r="C21" s="8" t="s">
        <v>28</v>
      </c>
      <c r="D21" s="8" t="s">
        <v>46</v>
      </c>
      <c r="E21" s="9" t="s">
        <v>17</v>
      </c>
      <c r="F21" s="10">
        <v>4000</v>
      </c>
      <c r="G21" s="28"/>
      <c r="H21" s="29"/>
      <c r="I21" s="40">
        <v>0.254</v>
      </c>
      <c r="J21" s="45">
        <f t="shared" si="5"/>
        <v>1016</v>
      </c>
      <c r="K21" s="38">
        <v>0.252</v>
      </c>
      <c r="L21" s="44">
        <f>ROUND(F21*K21,2)</f>
        <v>1008</v>
      </c>
      <c r="M21" s="65">
        <v>0.251</v>
      </c>
      <c r="N21" s="43">
        <f>ROUND(F21*M21,2)</f>
        <v>1004</v>
      </c>
      <c r="O21" s="28"/>
      <c r="P21" s="66"/>
      <c r="Q21" s="24"/>
      <c r="R21" s="25"/>
    </row>
    <row r="22" spans="1:18" ht="30.75" thickBot="1" x14ac:dyDescent="0.3">
      <c r="A22" s="8">
        <v>18</v>
      </c>
      <c r="B22" s="8" t="s">
        <v>47</v>
      </c>
      <c r="C22" s="8" t="s">
        <v>48</v>
      </c>
      <c r="D22" s="8" t="s">
        <v>29</v>
      </c>
      <c r="E22" s="9" t="s">
        <v>17</v>
      </c>
      <c r="F22" s="11">
        <v>0</v>
      </c>
      <c r="G22" s="28"/>
      <c r="H22" s="29"/>
      <c r="I22" s="83"/>
      <c r="J22" s="84"/>
      <c r="K22" s="83"/>
      <c r="L22" s="85"/>
      <c r="M22" s="88"/>
      <c r="N22" s="84"/>
      <c r="O22" s="28"/>
      <c r="P22" s="66"/>
      <c r="Q22" s="24"/>
      <c r="R22" s="25"/>
    </row>
    <row r="23" spans="1:18" ht="24" customHeight="1" thickBot="1" x14ac:dyDescent="0.3">
      <c r="A23" s="8">
        <v>19</v>
      </c>
      <c r="B23" s="8" t="s">
        <v>47</v>
      </c>
      <c r="C23" s="8" t="s">
        <v>48</v>
      </c>
      <c r="D23" s="8" t="s">
        <v>49</v>
      </c>
      <c r="E23" s="9" t="s">
        <v>17</v>
      </c>
      <c r="F23" s="11">
        <v>0</v>
      </c>
      <c r="G23" s="28"/>
      <c r="H23" s="29"/>
      <c r="I23" s="83"/>
      <c r="J23" s="84"/>
      <c r="K23" s="83"/>
      <c r="L23" s="85"/>
      <c r="M23" s="88"/>
      <c r="N23" s="84"/>
      <c r="O23" s="28"/>
      <c r="P23" s="66"/>
      <c r="Q23" s="24"/>
      <c r="R23" s="25"/>
    </row>
    <row r="24" spans="1:18" ht="24" customHeight="1" thickBot="1" x14ac:dyDescent="0.3">
      <c r="A24" s="8">
        <v>20</v>
      </c>
      <c r="B24" s="8" t="s">
        <v>47</v>
      </c>
      <c r="C24" s="8" t="s">
        <v>48</v>
      </c>
      <c r="D24" s="8" t="s">
        <v>50</v>
      </c>
      <c r="E24" s="9" t="s">
        <v>17</v>
      </c>
      <c r="F24" s="11">
        <v>0</v>
      </c>
      <c r="G24" s="28"/>
      <c r="H24" s="29"/>
      <c r="I24" s="83"/>
      <c r="J24" s="84"/>
      <c r="K24" s="83"/>
      <c r="L24" s="85"/>
      <c r="M24" s="88"/>
      <c r="N24" s="84"/>
      <c r="O24" s="28"/>
      <c r="P24" s="66"/>
      <c r="Q24" s="24"/>
      <c r="R24" s="25"/>
    </row>
    <row r="25" spans="1:18" ht="19.5" customHeight="1" thickBot="1" x14ac:dyDescent="0.3">
      <c r="A25" s="46">
        <v>21</v>
      </c>
      <c r="B25" s="46" t="s">
        <v>51</v>
      </c>
      <c r="C25" s="46" t="s">
        <v>52</v>
      </c>
      <c r="D25" s="46" t="s">
        <v>53</v>
      </c>
      <c r="E25" s="47" t="s">
        <v>14</v>
      </c>
      <c r="F25" s="48">
        <v>0</v>
      </c>
      <c r="G25" s="50"/>
      <c r="H25" s="51"/>
      <c r="I25" s="50"/>
      <c r="J25" s="51"/>
      <c r="K25" s="50"/>
      <c r="L25" s="52"/>
      <c r="M25" s="73"/>
      <c r="N25" s="74"/>
      <c r="O25" s="50"/>
      <c r="P25" s="74"/>
      <c r="Q25" s="53"/>
      <c r="R25" s="52"/>
    </row>
    <row r="26" spans="1:18" ht="20.25" customHeight="1" thickBot="1" x14ac:dyDescent="0.3">
      <c r="A26" s="8">
        <v>22</v>
      </c>
      <c r="B26" s="8" t="s">
        <v>54</v>
      </c>
      <c r="C26" s="8" t="s">
        <v>90</v>
      </c>
      <c r="D26" s="8" t="s">
        <v>55</v>
      </c>
      <c r="E26" s="9" t="s">
        <v>14</v>
      </c>
      <c r="F26" s="11">
        <v>0</v>
      </c>
      <c r="G26" s="28"/>
      <c r="H26" s="29"/>
      <c r="I26" s="83"/>
      <c r="J26" s="84"/>
      <c r="K26" s="83"/>
      <c r="L26" s="85"/>
      <c r="M26" s="88"/>
      <c r="N26" s="84"/>
      <c r="O26" s="28"/>
      <c r="P26" s="66"/>
      <c r="Q26" s="24"/>
      <c r="R26" s="25"/>
    </row>
    <row r="27" spans="1:18" ht="21" customHeight="1" thickBot="1" x14ac:dyDescent="0.3">
      <c r="A27" s="8">
        <v>23</v>
      </c>
      <c r="B27" s="8" t="s">
        <v>56</v>
      </c>
      <c r="C27" s="8" t="s">
        <v>91</v>
      </c>
      <c r="D27" s="8" t="s">
        <v>57</v>
      </c>
      <c r="E27" s="9" t="s">
        <v>58</v>
      </c>
      <c r="F27" s="11">
        <v>0</v>
      </c>
      <c r="G27" s="83"/>
      <c r="H27" s="84"/>
      <c r="I27" s="28"/>
      <c r="J27" s="29"/>
      <c r="K27" s="28"/>
      <c r="L27" s="25"/>
      <c r="M27" s="88"/>
      <c r="N27" s="84"/>
      <c r="O27" s="83"/>
      <c r="P27" s="89"/>
      <c r="Q27" s="24"/>
      <c r="R27" s="25"/>
    </row>
    <row r="28" spans="1:18" ht="15.75" thickBot="1" x14ac:dyDescent="0.3">
      <c r="A28" s="8">
        <v>24</v>
      </c>
      <c r="B28" s="8" t="s">
        <v>59</v>
      </c>
      <c r="C28" s="8" t="s">
        <v>28</v>
      </c>
      <c r="D28" s="8" t="s">
        <v>42</v>
      </c>
      <c r="E28" s="9" t="s">
        <v>17</v>
      </c>
      <c r="F28" s="11">
        <v>0</v>
      </c>
      <c r="G28" s="28"/>
      <c r="H28" s="29"/>
      <c r="I28" s="83"/>
      <c r="J28" s="84"/>
      <c r="K28" s="83"/>
      <c r="L28" s="85"/>
      <c r="M28" s="88"/>
      <c r="N28" s="84"/>
      <c r="O28" s="28"/>
      <c r="P28" s="66"/>
      <c r="Q28" s="24"/>
      <c r="R28" s="25"/>
    </row>
    <row r="29" spans="1:18" ht="15.75" thickBot="1" x14ac:dyDescent="0.3">
      <c r="A29" s="8">
        <v>25</v>
      </c>
      <c r="B29" s="8" t="s">
        <v>59</v>
      </c>
      <c r="C29" s="8" t="s">
        <v>28</v>
      </c>
      <c r="D29" s="8" t="s">
        <v>60</v>
      </c>
      <c r="E29" s="9" t="s">
        <v>17</v>
      </c>
      <c r="F29" s="11">
        <v>0</v>
      </c>
      <c r="G29" s="28"/>
      <c r="H29" s="29"/>
      <c r="I29" s="83"/>
      <c r="J29" s="84"/>
      <c r="K29" s="83"/>
      <c r="L29" s="85"/>
      <c r="M29" s="88"/>
      <c r="N29" s="84"/>
      <c r="O29" s="28"/>
      <c r="P29" s="66"/>
      <c r="Q29" s="24"/>
      <c r="R29" s="25"/>
    </row>
    <row r="30" spans="1:18" ht="15.75" thickBot="1" x14ac:dyDescent="0.3">
      <c r="A30" s="8">
        <v>26</v>
      </c>
      <c r="B30" s="8" t="s">
        <v>59</v>
      </c>
      <c r="C30" s="8" t="s">
        <v>28</v>
      </c>
      <c r="D30" s="8" t="s">
        <v>16</v>
      </c>
      <c r="E30" s="9" t="s">
        <v>17</v>
      </c>
      <c r="F30" s="11">
        <v>0</v>
      </c>
      <c r="G30" s="28"/>
      <c r="H30" s="29"/>
      <c r="I30" s="83"/>
      <c r="J30" s="84"/>
      <c r="K30" s="83"/>
      <c r="L30" s="85"/>
      <c r="M30" s="88"/>
      <c r="N30" s="84"/>
      <c r="O30" s="28"/>
      <c r="P30" s="66"/>
      <c r="Q30" s="24"/>
      <c r="R30" s="25"/>
    </row>
    <row r="31" spans="1:18" ht="18.75" customHeight="1" thickBot="1" x14ac:dyDescent="0.3">
      <c r="A31" s="110" t="s">
        <v>61</v>
      </c>
      <c r="B31" s="110"/>
      <c r="C31" s="12"/>
      <c r="D31" s="12"/>
      <c r="E31" s="12"/>
      <c r="F31" s="11"/>
      <c r="G31" s="28"/>
      <c r="H31" s="29"/>
      <c r="I31" s="28"/>
      <c r="J31" s="29"/>
      <c r="K31" s="28"/>
      <c r="L31" s="25"/>
      <c r="M31" s="68"/>
      <c r="N31" s="66"/>
      <c r="O31" s="28"/>
      <c r="P31" s="66"/>
      <c r="Q31" s="24"/>
      <c r="R31" s="25"/>
    </row>
    <row r="32" spans="1:18" ht="15.75" thickBot="1" x14ac:dyDescent="0.3">
      <c r="A32" s="8">
        <v>27</v>
      </c>
      <c r="B32" s="8" t="s">
        <v>62</v>
      </c>
      <c r="C32" s="8" t="s">
        <v>28</v>
      </c>
      <c r="D32" s="8" t="s">
        <v>41</v>
      </c>
      <c r="E32" s="9" t="s">
        <v>17</v>
      </c>
      <c r="F32" s="11">
        <v>0</v>
      </c>
      <c r="G32" s="28"/>
      <c r="H32" s="29"/>
      <c r="I32" s="83"/>
      <c r="J32" s="84"/>
      <c r="K32" s="83"/>
      <c r="L32" s="85"/>
      <c r="M32" s="88"/>
      <c r="N32" s="84"/>
      <c r="O32" s="28"/>
      <c r="P32" s="66"/>
      <c r="Q32" s="24"/>
      <c r="R32" s="25"/>
    </row>
    <row r="33" spans="1:18" ht="15.75" thickBot="1" x14ac:dyDescent="0.3">
      <c r="A33" s="8">
        <v>28</v>
      </c>
      <c r="B33" s="8" t="s">
        <v>62</v>
      </c>
      <c r="C33" s="8" t="s">
        <v>28</v>
      </c>
      <c r="D33" s="8" t="s">
        <v>63</v>
      </c>
      <c r="E33" s="9" t="s">
        <v>17</v>
      </c>
      <c r="F33" s="11">
        <v>0</v>
      </c>
      <c r="G33" s="28"/>
      <c r="H33" s="29"/>
      <c r="I33" s="83"/>
      <c r="J33" s="84"/>
      <c r="K33" s="83"/>
      <c r="L33" s="85"/>
      <c r="M33" s="88"/>
      <c r="N33" s="84"/>
      <c r="O33" s="28"/>
      <c r="P33" s="66"/>
      <c r="Q33" s="24"/>
      <c r="R33" s="25"/>
    </row>
    <row r="34" spans="1:18" ht="19.5" customHeight="1" thickBot="1" x14ac:dyDescent="0.3">
      <c r="A34" s="46">
        <v>29</v>
      </c>
      <c r="B34" s="46" t="s">
        <v>64</v>
      </c>
      <c r="C34" s="46" t="s">
        <v>65</v>
      </c>
      <c r="D34" s="46" t="s">
        <v>66</v>
      </c>
      <c r="E34" s="47" t="s">
        <v>58</v>
      </c>
      <c r="F34" s="48">
        <v>60</v>
      </c>
      <c r="G34" s="50"/>
      <c r="H34" s="51"/>
      <c r="I34" s="50"/>
      <c r="J34" s="51"/>
      <c r="K34" s="50"/>
      <c r="L34" s="52"/>
      <c r="M34" s="73"/>
      <c r="N34" s="74"/>
      <c r="O34" s="50"/>
      <c r="P34" s="74"/>
      <c r="Q34" s="53"/>
      <c r="R34" s="52"/>
    </row>
    <row r="35" spans="1:18" ht="19.5" customHeight="1" thickBot="1" x14ac:dyDescent="0.3">
      <c r="A35" s="46">
        <v>30</v>
      </c>
      <c r="B35" s="46" t="s">
        <v>64</v>
      </c>
      <c r="C35" s="46" t="s">
        <v>92</v>
      </c>
      <c r="D35" s="46" t="s">
        <v>67</v>
      </c>
      <c r="E35" s="47" t="s">
        <v>58</v>
      </c>
      <c r="F35" s="48">
        <v>0</v>
      </c>
      <c r="G35" s="50"/>
      <c r="H35" s="51"/>
      <c r="I35" s="50"/>
      <c r="J35" s="51"/>
      <c r="K35" s="50"/>
      <c r="L35" s="52"/>
      <c r="M35" s="73"/>
      <c r="N35" s="74"/>
      <c r="O35" s="50"/>
      <c r="P35" s="74"/>
      <c r="Q35" s="53"/>
      <c r="R35" s="52"/>
    </row>
    <row r="36" spans="1:18" ht="20.25" customHeight="1" thickBot="1" x14ac:dyDescent="0.3">
      <c r="A36" s="8">
        <v>31</v>
      </c>
      <c r="B36" s="8" t="s">
        <v>68</v>
      </c>
      <c r="C36" s="8" t="s">
        <v>69</v>
      </c>
      <c r="D36" s="8" t="s">
        <v>70</v>
      </c>
      <c r="E36" s="9" t="s">
        <v>17</v>
      </c>
      <c r="F36" s="11">
        <v>0</v>
      </c>
      <c r="G36" s="28"/>
      <c r="H36" s="29"/>
      <c r="I36" s="83"/>
      <c r="J36" s="84"/>
      <c r="K36" s="83"/>
      <c r="L36" s="85"/>
      <c r="M36" s="88"/>
      <c r="N36" s="84"/>
      <c r="O36" s="28"/>
      <c r="P36" s="66"/>
      <c r="Q36" s="24"/>
      <c r="R36" s="25"/>
    </row>
    <row r="37" spans="1:18" ht="31.5" customHeight="1" thickBot="1" x14ac:dyDescent="0.3">
      <c r="A37" s="110" t="s">
        <v>71</v>
      </c>
      <c r="B37" s="110"/>
      <c r="C37" s="12"/>
      <c r="D37" s="12"/>
      <c r="E37" s="12"/>
      <c r="F37" s="11"/>
      <c r="G37" s="28"/>
      <c r="H37" s="29"/>
      <c r="I37" s="28"/>
      <c r="J37" s="29"/>
      <c r="K37" s="28"/>
      <c r="L37" s="25"/>
      <c r="M37" s="68"/>
      <c r="N37" s="66"/>
      <c r="O37" s="28"/>
      <c r="P37" s="66"/>
      <c r="Q37" s="24"/>
      <c r="R37" s="25"/>
    </row>
    <row r="38" spans="1:18" ht="24" customHeight="1" thickBot="1" x14ac:dyDescent="0.3">
      <c r="A38" s="8">
        <v>32</v>
      </c>
      <c r="B38" s="8" t="s">
        <v>72</v>
      </c>
      <c r="C38" s="8" t="s">
        <v>73</v>
      </c>
      <c r="D38" s="8" t="s">
        <v>74</v>
      </c>
      <c r="E38" s="9" t="s">
        <v>17</v>
      </c>
      <c r="F38" s="11">
        <v>0</v>
      </c>
      <c r="G38" s="28"/>
      <c r="H38" s="29"/>
      <c r="I38" s="83"/>
      <c r="J38" s="84"/>
      <c r="K38" s="83"/>
      <c r="L38" s="85"/>
      <c r="M38" s="88"/>
      <c r="N38" s="84"/>
      <c r="O38" s="28"/>
      <c r="P38" s="66"/>
      <c r="Q38" s="24"/>
      <c r="R38" s="25"/>
    </row>
    <row r="39" spans="1:18" ht="20.25" customHeight="1" thickBot="1" x14ac:dyDescent="0.3">
      <c r="A39" s="8">
        <v>33</v>
      </c>
      <c r="B39" s="8" t="s">
        <v>72</v>
      </c>
      <c r="C39" s="8" t="s">
        <v>73</v>
      </c>
      <c r="D39" s="8" t="s">
        <v>75</v>
      </c>
      <c r="E39" s="9" t="s">
        <v>17</v>
      </c>
      <c r="F39" s="11">
        <v>0</v>
      </c>
      <c r="G39" s="83"/>
      <c r="H39" s="84"/>
      <c r="I39" s="83"/>
      <c r="J39" s="84"/>
      <c r="K39" s="28"/>
      <c r="L39" s="25"/>
      <c r="M39" s="88"/>
      <c r="N39" s="84"/>
      <c r="O39" s="28"/>
      <c r="P39" s="66"/>
      <c r="Q39" s="24"/>
      <c r="R39" s="25"/>
    </row>
    <row r="40" spans="1:18" ht="22.5" customHeight="1" thickBot="1" x14ac:dyDescent="0.3">
      <c r="A40" s="8">
        <v>34</v>
      </c>
      <c r="B40" s="8" t="s">
        <v>72</v>
      </c>
      <c r="C40" s="8" t="s">
        <v>73</v>
      </c>
      <c r="D40" s="8" t="s">
        <v>32</v>
      </c>
      <c r="E40" s="9" t="s">
        <v>17</v>
      </c>
      <c r="F40" s="11">
        <v>0</v>
      </c>
      <c r="G40" s="83"/>
      <c r="H40" s="84"/>
      <c r="I40" s="83"/>
      <c r="J40" s="84"/>
      <c r="K40" s="83"/>
      <c r="L40" s="85"/>
      <c r="M40" s="68"/>
      <c r="N40" s="66"/>
      <c r="O40" s="28"/>
      <c r="P40" s="66"/>
      <c r="Q40" s="24"/>
      <c r="R40" s="25"/>
    </row>
    <row r="41" spans="1:18" ht="32.25" customHeight="1" thickBot="1" x14ac:dyDescent="0.3">
      <c r="A41" s="110" t="s">
        <v>76</v>
      </c>
      <c r="B41" s="110"/>
      <c r="C41" s="12"/>
      <c r="D41" s="12"/>
      <c r="E41" s="12"/>
      <c r="F41" s="11"/>
      <c r="G41" s="28"/>
      <c r="H41" s="29"/>
      <c r="I41" s="28"/>
      <c r="J41" s="29"/>
      <c r="K41" s="28"/>
      <c r="L41" s="25"/>
      <c r="M41" s="68"/>
      <c r="N41" s="66"/>
      <c r="O41" s="28"/>
      <c r="P41" s="66"/>
      <c r="Q41" s="24"/>
      <c r="R41" s="25"/>
    </row>
    <row r="42" spans="1:18" ht="15.75" thickBot="1" x14ac:dyDescent="0.3">
      <c r="A42" s="8">
        <v>35</v>
      </c>
      <c r="B42" s="8" t="s">
        <v>77</v>
      </c>
      <c r="C42" s="8" t="s">
        <v>28</v>
      </c>
      <c r="D42" s="8" t="s">
        <v>78</v>
      </c>
      <c r="E42" s="9" t="s">
        <v>17</v>
      </c>
      <c r="F42" s="10">
        <v>2000</v>
      </c>
      <c r="G42" s="28"/>
      <c r="H42" s="29"/>
      <c r="I42" s="42">
        <v>0.152</v>
      </c>
      <c r="J42" s="43">
        <f t="shared" ref="J42" si="6">ROUND(I42*F42,2)</f>
        <v>304</v>
      </c>
      <c r="K42" s="38">
        <v>0.16200000000000001</v>
      </c>
      <c r="L42" s="44">
        <f>ROUND(F42*K42,2)</f>
        <v>324</v>
      </c>
      <c r="M42" s="67">
        <v>0.6</v>
      </c>
      <c r="N42" s="45">
        <f>ROUND(F42*M42,2)</f>
        <v>1200</v>
      </c>
      <c r="O42" s="28"/>
      <c r="P42" s="66"/>
      <c r="Q42" s="24"/>
      <c r="R42" s="25"/>
    </row>
    <row r="43" spans="1:18" ht="19.5" customHeight="1" thickBot="1" x14ac:dyDescent="0.3">
      <c r="A43" s="8">
        <v>36</v>
      </c>
      <c r="B43" s="8" t="s">
        <v>79</v>
      </c>
      <c r="C43" s="8" t="s">
        <v>28</v>
      </c>
      <c r="D43" s="8" t="s">
        <v>16</v>
      </c>
      <c r="E43" s="9" t="s">
        <v>17</v>
      </c>
      <c r="F43" s="11">
        <v>0</v>
      </c>
      <c r="G43" s="28"/>
      <c r="H43" s="29"/>
      <c r="I43" s="83"/>
      <c r="J43" s="84"/>
      <c r="K43" s="83"/>
      <c r="L43" s="85"/>
      <c r="M43" s="88"/>
      <c r="N43" s="84"/>
      <c r="O43" s="28"/>
      <c r="P43" s="66"/>
      <c r="Q43" s="87"/>
      <c r="R43" s="86"/>
    </row>
    <row r="44" spans="1:18" ht="23.25" customHeight="1" thickBot="1" x14ac:dyDescent="0.3">
      <c r="A44" s="8">
        <v>37</v>
      </c>
      <c r="B44" s="8" t="s">
        <v>79</v>
      </c>
      <c r="C44" s="8" t="s">
        <v>28</v>
      </c>
      <c r="D44" s="8" t="s">
        <v>42</v>
      </c>
      <c r="E44" s="9" t="s">
        <v>17</v>
      </c>
      <c r="F44" s="11">
        <v>0</v>
      </c>
      <c r="G44" s="28"/>
      <c r="H44" s="29"/>
      <c r="I44" s="83"/>
      <c r="J44" s="84"/>
      <c r="K44" s="83"/>
      <c r="L44" s="85"/>
      <c r="M44" s="88"/>
      <c r="N44" s="84"/>
      <c r="O44" s="28"/>
      <c r="P44" s="66"/>
      <c r="Q44" s="87"/>
      <c r="R44" s="86"/>
    </row>
    <row r="45" spans="1:18" ht="22.5" customHeight="1" thickBot="1" x14ac:dyDescent="0.3">
      <c r="A45" s="8">
        <v>38</v>
      </c>
      <c r="B45" s="8" t="s">
        <v>80</v>
      </c>
      <c r="C45" s="8" t="s">
        <v>81</v>
      </c>
      <c r="D45" s="8" t="s">
        <v>82</v>
      </c>
      <c r="E45" s="9" t="s">
        <v>83</v>
      </c>
      <c r="F45" s="11">
        <v>0</v>
      </c>
      <c r="G45" s="83"/>
      <c r="H45" s="90"/>
      <c r="I45" s="83"/>
      <c r="J45" s="84"/>
      <c r="K45" s="83"/>
      <c r="L45" s="85"/>
      <c r="M45" s="68"/>
      <c r="N45" s="66"/>
      <c r="O45" s="28"/>
      <c r="P45" s="66"/>
      <c r="Q45" s="24"/>
      <c r="R45" s="25"/>
    </row>
    <row r="46" spans="1:18" ht="27" customHeight="1" thickBot="1" x14ac:dyDescent="0.3">
      <c r="A46" s="8">
        <v>39</v>
      </c>
      <c r="B46" s="8" t="s">
        <v>84</v>
      </c>
      <c r="C46" s="8" t="s">
        <v>28</v>
      </c>
      <c r="D46" s="8" t="s">
        <v>85</v>
      </c>
      <c r="E46" s="9" t="s">
        <v>17</v>
      </c>
      <c r="F46" s="11">
        <v>0</v>
      </c>
      <c r="G46" s="28"/>
      <c r="H46" s="29"/>
      <c r="I46" s="83"/>
      <c r="J46" s="84"/>
      <c r="K46" s="83"/>
      <c r="L46" s="85"/>
      <c r="M46" s="68"/>
      <c r="N46" s="66"/>
      <c r="O46" s="28"/>
      <c r="P46" s="66"/>
      <c r="Q46" s="24"/>
      <c r="R46" s="25"/>
    </row>
    <row r="47" spans="1:18" ht="27.75" customHeight="1" thickBot="1" x14ac:dyDescent="0.3">
      <c r="A47" s="8">
        <v>40</v>
      </c>
      <c r="B47" s="8" t="s">
        <v>84</v>
      </c>
      <c r="C47" s="8" t="s">
        <v>28</v>
      </c>
      <c r="D47" s="8" t="s">
        <v>86</v>
      </c>
      <c r="E47" s="9" t="s">
        <v>17</v>
      </c>
      <c r="F47" s="11">
        <v>0</v>
      </c>
      <c r="G47" s="28"/>
      <c r="H47" s="29"/>
      <c r="I47" s="83"/>
      <c r="J47" s="84"/>
      <c r="K47" s="83"/>
      <c r="L47" s="85"/>
      <c r="M47" s="68"/>
      <c r="N47" s="66"/>
      <c r="O47" s="28"/>
      <c r="P47" s="66"/>
      <c r="Q47" s="24"/>
      <c r="R47" s="25"/>
    </row>
    <row r="48" spans="1:18" ht="27.75" customHeight="1" thickBot="1" x14ac:dyDescent="0.3">
      <c r="A48" s="9">
        <v>41</v>
      </c>
      <c r="B48" s="8" t="s">
        <v>94</v>
      </c>
      <c r="C48" s="8" t="s">
        <v>92</v>
      </c>
      <c r="D48" s="9" t="s">
        <v>87</v>
      </c>
      <c r="E48" s="9" t="s">
        <v>88</v>
      </c>
      <c r="F48" s="11">
        <v>100</v>
      </c>
      <c r="G48" s="42">
        <v>2.38</v>
      </c>
      <c r="H48" s="43">
        <f>ROUND(G48*F48,2)</f>
        <v>238</v>
      </c>
      <c r="I48" s="28"/>
      <c r="J48" s="29"/>
      <c r="K48" s="28"/>
      <c r="L48" s="25"/>
      <c r="M48" s="68"/>
      <c r="N48" s="66"/>
      <c r="O48" s="28"/>
      <c r="P48" s="66"/>
      <c r="Q48" s="24"/>
      <c r="R48" s="75"/>
    </row>
    <row r="49" spans="1:18" ht="15.75" thickBot="1" x14ac:dyDescent="0.3">
      <c r="A49" s="76"/>
      <c r="B49" s="76"/>
      <c r="C49" s="76"/>
      <c r="D49" s="76"/>
      <c r="E49" s="76"/>
      <c r="F49" s="76"/>
      <c r="G49" s="78"/>
      <c r="H49" s="79"/>
      <c r="I49" s="78"/>
      <c r="J49" s="79"/>
      <c r="K49" s="80"/>
      <c r="L49" s="81"/>
      <c r="M49" s="82"/>
      <c r="N49" s="79"/>
      <c r="O49" s="78"/>
      <c r="P49" s="79"/>
      <c r="Q49" s="80"/>
      <c r="R49" s="81"/>
    </row>
  </sheetData>
  <autoFilter ref="A2:R49"/>
  <mergeCells count="12">
    <mergeCell ref="Q1:R1"/>
    <mergeCell ref="A3:B3"/>
    <mergeCell ref="A7:B7"/>
    <mergeCell ref="A31:B31"/>
    <mergeCell ref="A37:B37"/>
    <mergeCell ref="M1:N1"/>
    <mergeCell ref="O1:P1"/>
    <mergeCell ref="A41:B41"/>
    <mergeCell ref="A1:B1"/>
    <mergeCell ref="G1:H1"/>
    <mergeCell ref="I1:J1"/>
    <mergeCell ref="K1:L1"/>
  </mergeCells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Visas slimnicas</vt:lpstr>
      <vt:lpstr>PSKUS</vt:lpstr>
      <vt:lpstr>Liepaja</vt:lpstr>
      <vt:lpstr>Daugavpils</vt:lpstr>
      <vt:lpstr>Daugavpils!Print_Titles</vt:lpstr>
      <vt:lpstr>Liepaja!Print_Titles</vt:lpstr>
      <vt:lpstr>PSKUS!Print_Titles</vt:lpstr>
      <vt:lpstr>'Visas slimnicas'!Print_Titles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 Briede</dc:creator>
  <cp:lastModifiedBy>Sanita Briede</cp:lastModifiedBy>
  <cp:lastPrinted>2014-07-01T09:21:21Z</cp:lastPrinted>
  <dcterms:created xsi:type="dcterms:W3CDTF">2013-12-19T08:56:13Z</dcterms:created>
  <dcterms:modified xsi:type="dcterms:W3CDTF">2014-07-07T08:27:52Z</dcterms:modified>
</cp:coreProperties>
</file>