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a.Sokolova\Documents\Iepirkumi_PSKUS_2016\PSKUS 2016_192_remontdarbi_15 un 32.korpus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1" l="1"/>
  <c r="M86" i="1"/>
  <c r="N86" i="1"/>
  <c r="O86" i="1"/>
  <c r="P86" i="1"/>
  <c r="H84" i="1" l="1"/>
  <c r="K84" i="1" s="1"/>
  <c r="L84" i="1"/>
  <c r="M84" i="1" s="1"/>
  <c r="N84" i="1"/>
  <c r="O84" i="1"/>
  <c r="H85" i="1"/>
  <c r="K85" i="1" s="1"/>
  <c r="L85" i="1"/>
  <c r="M85" i="1" s="1"/>
  <c r="N85" i="1"/>
  <c r="O85" i="1"/>
  <c r="P85" i="1" l="1"/>
  <c r="P84" i="1"/>
  <c r="H16" i="1"/>
  <c r="K16" i="1" s="1"/>
  <c r="L16" i="1"/>
  <c r="N16" i="1"/>
  <c r="O16" i="1"/>
  <c r="H17" i="1"/>
  <c r="K17" i="1" s="1"/>
  <c r="L17" i="1"/>
  <c r="M17" i="1" s="1"/>
  <c r="N17" i="1"/>
  <c r="O17" i="1"/>
  <c r="H18" i="1"/>
  <c r="K18" i="1" s="1"/>
  <c r="L18" i="1"/>
  <c r="M18" i="1" s="1"/>
  <c r="N18" i="1"/>
  <c r="O18" i="1"/>
  <c r="H19" i="1"/>
  <c r="K19" i="1" s="1"/>
  <c r="L19" i="1"/>
  <c r="M19" i="1" s="1"/>
  <c r="N19" i="1"/>
  <c r="O19" i="1"/>
  <c r="H20" i="1"/>
  <c r="K20" i="1" s="1"/>
  <c r="L20" i="1"/>
  <c r="M20" i="1" s="1"/>
  <c r="N20" i="1"/>
  <c r="O20" i="1"/>
  <c r="H21" i="1"/>
  <c r="K21" i="1" s="1"/>
  <c r="L21" i="1"/>
  <c r="M21" i="1" s="1"/>
  <c r="N21" i="1"/>
  <c r="O21" i="1"/>
  <c r="H22" i="1"/>
  <c r="K22" i="1" s="1"/>
  <c r="L22" i="1"/>
  <c r="M22" i="1" s="1"/>
  <c r="N22" i="1"/>
  <c r="O22" i="1"/>
  <c r="H23" i="1"/>
  <c r="K23" i="1" s="1"/>
  <c r="L23" i="1"/>
  <c r="M23" i="1" s="1"/>
  <c r="N23" i="1"/>
  <c r="O23" i="1"/>
  <c r="H24" i="1"/>
  <c r="K24" i="1" s="1"/>
  <c r="L24" i="1"/>
  <c r="M24" i="1" s="1"/>
  <c r="N24" i="1"/>
  <c r="O24" i="1"/>
  <c r="H25" i="1"/>
  <c r="K25" i="1" s="1"/>
  <c r="L25" i="1"/>
  <c r="M25" i="1" s="1"/>
  <c r="N25" i="1"/>
  <c r="O25" i="1"/>
  <c r="H26" i="1"/>
  <c r="K26" i="1" s="1"/>
  <c r="L26" i="1"/>
  <c r="M26" i="1" s="1"/>
  <c r="N26" i="1"/>
  <c r="O26" i="1"/>
  <c r="H27" i="1"/>
  <c r="K27" i="1" s="1"/>
  <c r="L27" i="1"/>
  <c r="M27" i="1" s="1"/>
  <c r="N27" i="1"/>
  <c r="O27" i="1"/>
  <c r="H28" i="1"/>
  <c r="K28" i="1" s="1"/>
  <c r="L28" i="1"/>
  <c r="M28" i="1" s="1"/>
  <c r="N28" i="1"/>
  <c r="O28" i="1"/>
  <c r="H29" i="1"/>
  <c r="K29" i="1" s="1"/>
  <c r="L29" i="1"/>
  <c r="M29" i="1" s="1"/>
  <c r="N29" i="1"/>
  <c r="O29" i="1"/>
  <c r="H30" i="1"/>
  <c r="K30" i="1" s="1"/>
  <c r="L30" i="1"/>
  <c r="M30" i="1" s="1"/>
  <c r="N30" i="1"/>
  <c r="O30" i="1"/>
  <c r="H31" i="1"/>
  <c r="K31" i="1" s="1"/>
  <c r="L31" i="1"/>
  <c r="M31" i="1" s="1"/>
  <c r="N31" i="1"/>
  <c r="O31" i="1"/>
  <c r="H32" i="1"/>
  <c r="K32" i="1" s="1"/>
  <c r="L32" i="1"/>
  <c r="M32" i="1" s="1"/>
  <c r="N32" i="1"/>
  <c r="O32" i="1"/>
  <c r="H33" i="1"/>
  <c r="K33" i="1" s="1"/>
  <c r="L33" i="1"/>
  <c r="M33" i="1" s="1"/>
  <c r="N33" i="1"/>
  <c r="O33" i="1"/>
  <c r="H34" i="1"/>
  <c r="K34" i="1" s="1"/>
  <c r="L34" i="1"/>
  <c r="M34" i="1" s="1"/>
  <c r="N34" i="1"/>
  <c r="O34" i="1"/>
  <c r="H35" i="1"/>
  <c r="K35" i="1" s="1"/>
  <c r="L35" i="1"/>
  <c r="M35" i="1" s="1"/>
  <c r="N35" i="1"/>
  <c r="O35" i="1"/>
  <c r="H36" i="1"/>
  <c r="K36" i="1" s="1"/>
  <c r="L36" i="1"/>
  <c r="M36" i="1" s="1"/>
  <c r="N36" i="1"/>
  <c r="O36" i="1"/>
  <c r="H37" i="1"/>
  <c r="K37" i="1" s="1"/>
  <c r="L37" i="1"/>
  <c r="M37" i="1" s="1"/>
  <c r="N37" i="1"/>
  <c r="O37" i="1"/>
  <c r="H38" i="1"/>
  <c r="K38" i="1" s="1"/>
  <c r="L38" i="1"/>
  <c r="M38" i="1" s="1"/>
  <c r="N38" i="1"/>
  <c r="O38" i="1"/>
  <c r="H39" i="1"/>
  <c r="K39" i="1" s="1"/>
  <c r="L39" i="1"/>
  <c r="M39" i="1" s="1"/>
  <c r="N39" i="1"/>
  <c r="O39" i="1"/>
  <c r="H40" i="1"/>
  <c r="K40" i="1" s="1"/>
  <c r="L40" i="1"/>
  <c r="M40" i="1" s="1"/>
  <c r="N40" i="1"/>
  <c r="O40" i="1"/>
  <c r="H41" i="1"/>
  <c r="K41" i="1" s="1"/>
  <c r="L41" i="1"/>
  <c r="M41" i="1" s="1"/>
  <c r="N41" i="1"/>
  <c r="O41" i="1"/>
  <c r="H42" i="1"/>
  <c r="K42" i="1" s="1"/>
  <c r="L42" i="1"/>
  <c r="M42" i="1" s="1"/>
  <c r="N42" i="1"/>
  <c r="O42" i="1"/>
  <c r="H43" i="1"/>
  <c r="K43" i="1" s="1"/>
  <c r="L43" i="1"/>
  <c r="M43" i="1" s="1"/>
  <c r="N43" i="1"/>
  <c r="O43" i="1"/>
  <c r="H44" i="1"/>
  <c r="K44" i="1" s="1"/>
  <c r="L44" i="1"/>
  <c r="M44" i="1" s="1"/>
  <c r="N44" i="1"/>
  <c r="O44" i="1"/>
  <c r="H45" i="1"/>
  <c r="K45" i="1" s="1"/>
  <c r="L45" i="1"/>
  <c r="M45" i="1" s="1"/>
  <c r="N45" i="1"/>
  <c r="O45" i="1"/>
  <c r="H46" i="1"/>
  <c r="K46" i="1" s="1"/>
  <c r="L46" i="1"/>
  <c r="M46" i="1" s="1"/>
  <c r="N46" i="1"/>
  <c r="O46" i="1"/>
  <c r="H47" i="1"/>
  <c r="K47" i="1" s="1"/>
  <c r="L47" i="1"/>
  <c r="M47" i="1" s="1"/>
  <c r="N47" i="1"/>
  <c r="O47" i="1"/>
  <c r="H48" i="1"/>
  <c r="K48" i="1" s="1"/>
  <c r="L48" i="1"/>
  <c r="M48" i="1" s="1"/>
  <c r="N48" i="1"/>
  <c r="O48" i="1"/>
  <c r="H49" i="1"/>
  <c r="K49" i="1" s="1"/>
  <c r="L49" i="1"/>
  <c r="M49" i="1" s="1"/>
  <c r="N49" i="1"/>
  <c r="O49" i="1"/>
  <c r="H50" i="1"/>
  <c r="K50" i="1" s="1"/>
  <c r="L50" i="1"/>
  <c r="M50" i="1" s="1"/>
  <c r="N50" i="1"/>
  <c r="O50" i="1"/>
  <c r="H51" i="1"/>
  <c r="K51" i="1" s="1"/>
  <c r="L51" i="1"/>
  <c r="M51" i="1" s="1"/>
  <c r="N51" i="1"/>
  <c r="O51" i="1"/>
  <c r="H53" i="1"/>
  <c r="K53" i="1" s="1"/>
  <c r="L53" i="1"/>
  <c r="M53" i="1" s="1"/>
  <c r="N53" i="1"/>
  <c r="O53" i="1"/>
  <c r="H54" i="1"/>
  <c r="K54" i="1" s="1"/>
  <c r="L54" i="1"/>
  <c r="M54" i="1" s="1"/>
  <c r="N54" i="1"/>
  <c r="O54" i="1"/>
  <c r="H55" i="1"/>
  <c r="K55" i="1" s="1"/>
  <c r="L55" i="1"/>
  <c r="M55" i="1" s="1"/>
  <c r="N55" i="1"/>
  <c r="O55" i="1"/>
  <c r="H56" i="1"/>
  <c r="K56" i="1" s="1"/>
  <c r="L56" i="1"/>
  <c r="M56" i="1" s="1"/>
  <c r="N56" i="1"/>
  <c r="O56" i="1"/>
  <c r="H57" i="1"/>
  <c r="K57" i="1" s="1"/>
  <c r="L57" i="1"/>
  <c r="M57" i="1" s="1"/>
  <c r="N57" i="1"/>
  <c r="O57" i="1"/>
  <c r="H58" i="1"/>
  <c r="K58" i="1" s="1"/>
  <c r="L58" i="1"/>
  <c r="M58" i="1" s="1"/>
  <c r="N58" i="1"/>
  <c r="O58" i="1"/>
  <c r="H59" i="1"/>
  <c r="K59" i="1" s="1"/>
  <c r="L59" i="1"/>
  <c r="M59" i="1" s="1"/>
  <c r="N59" i="1"/>
  <c r="O59" i="1"/>
  <c r="H60" i="1"/>
  <c r="K60" i="1" s="1"/>
  <c r="L60" i="1"/>
  <c r="M60" i="1" s="1"/>
  <c r="N60" i="1"/>
  <c r="O60" i="1"/>
  <c r="H61" i="1"/>
  <c r="K61" i="1" s="1"/>
  <c r="L61" i="1"/>
  <c r="M61" i="1" s="1"/>
  <c r="N61" i="1"/>
  <c r="O61" i="1"/>
  <c r="H62" i="1"/>
  <c r="K62" i="1" s="1"/>
  <c r="L62" i="1"/>
  <c r="M62" i="1" s="1"/>
  <c r="N62" i="1"/>
  <c r="O62" i="1"/>
  <c r="H63" i="1"/>
  <c r="K63" i="1" s="1"/>
  <c r="L63" i="1"/>
  <c r="M63" i="1" s="1"/>
  <c r="N63" i="1"/>
  <c r="O63" i="1"/>
  <c r="H64" i="1"/>
  <c r="K64" i="1" s="1"/>
  <c r="L64" i="1"/>
  <c r="M64" i="1" s="1"/>
  <c r="N64" i="1"/>
  <c r="O64" i="1"/>
  <c r="H65" i="1"/>
  <c r="K65" i="1" s="1"/>
  <c r="L65" i="1"/>
  <c r="M65" i="1" s="1"/>
  <c r="N65" i="1"/>
  <c r="O65" i="1"/>
  <c r="H66" i="1"/>
  <c r="K66" i="1" s="1"/>
  <c r="L66" i="1"/>
  <c r="M66" i="1" s="1"/>
  <c r="N66" i="1"/>
  <c r="O66" i="1"/>
  <c r="H67" i="1"/>
  <c r="K67" i="1" s="1"/>
  <c r="L67" i="1"/>
  <c r="M67" i="1" s="1"/>
  <c r="N67" i="1"/>
  <c r="O67" i="1"/>
  <c r="H68" i="1"/>
  <c r="K68" i="1" s="1"/>
  <c r="L68" i="1"/>
  <c r="M68" i="1" s="1"/>
  <c r="N68" i="1"/>
  <c r="O68" i="1"/>
  <c r="H69" i="1"/>
  <c r="K69" i="1" s="1"/>
  <c r="L69" i="1"/>
  <c r="M69" i="1" s="1"/>
  <c r="N69" i="1"/>
  <c r="O69" i="1"/>
  <c r="H70" i="1"/>
  <c r="K70" i="1" s="1"/>
  <c r="L70" i="1"/>
  <c r="M70" i="1" s="1"/>
  <c r="N70" i="1"/>
  <c r="O70" i="1"/>
  <c r="H71" i="1"/>
  <c r="K71" i="1" s="1"/>
  <c r="L71" i="1"/>
  <c r="M71" i="1" s="1"/>
  <c r="N71" i="1"/>
  <c r="O71" i="1"/>
  <c r="H72" i="1"/>
  <c r="K72" i="1" s="1"/>
  <c r="L72" i="1"/>
  <c r="M72" i="1" s="1"/>
  <c r="N72" i="1"/>
  <c r="O72" i="1"/>
  <c r="H73" i="1"/>
  <c r="K73" i="1" s="1"/>
  <c r="L73" i="1"/>
  <c r="M73" i="1" s="1"/>
  <c r="N73" i="1"/>
  <c r="O73" i="1"/>
  <c r="H74" i="1"/>
  <c r="K74" i="1" s="1"/>
  <c r="L74" i="1"/>
  <c r="M74" i="1" s="1"/>
  <c r="N74" i="1"/>
  <c r="O74" i="1"/>
  <c r="H75" i="1"/>
  <c r="K75" i="1" s="1"/>
  <c r="L75" i="1"/>
  <c r="M75" i="1" s="1"/>
  <c r="N75" i="1"/>
  <c r="O75" i="1"/>
  <c r="H76" i="1"/>
  <c r="K76" i="1" s="1"/>
  <c r="L76" i="1"/>
  <c r="M76" i="1" s="1"/>
  <c r="N76" i="1"/>
  <c r="O76" i="1"/>
  <c r="H77" i="1"/>
  <c r="K77" i="1" s="1"/>
  <c r="L77" i="1"/>
  <c r="M77" i="1" s="1"/>
  <c r="N77" i="1"/>
  <c r="O77" i="1"/>
  <c r="H78" i="1"/>
  <c r="K78" i="1" s="1"/>
  <c r="L78" i="1"/>
  <c r="M78" i="1" s="1"/>
  <c r="N78" i="1"/>
  <c r="O78" i="1"/>
  <c r="H80" i="1"/>
  <c r="K80" i="1" s="1"/>
  <c r="L80" i="1"/>
  <c r="M80" i="1" s="1"/>
  <c r="N80" i="1"/>
  <c r="O80" i="1"/>
  <c r="H81" i="1"/>
  <c r="K81" i="1" s="1"/>
  <c r="L81" i="1"/>
  <c r="M81" i="1" s="1"/>
  <c r="N81" i="1"/>
  <c r="O81" i="1"/>
  <c r="H82" i="1"/>
  <c r="K82" i="1" s="1"/>
  <c r="L82" i="1"/>
  <c r="M82" i="1" s="1"/>
  <c r="N82" i="1"/>
  <c r="O82" i="1"/>
  <c r="H83" i="1"/>
  <c r="K83" i="1" s="1"/>
  <c r="L83" i="1"/>
  <c r="M83" i="1" s="1"/>
  <c r="N83" i="1"/>
  <c r="O83" i="1"/>
  <c r="M16" i="1" l="1"/>
  <c r="P37" i="1"/>
  <c r="P28" i="1"/>
  <c r="P24" i="1"/>
  <c r="P21" i="1"/>
  <c r="P20" i="1"/>
  <c r="P17" i="1"/>
  <c r="P74" i="1"/>
  <c r="P66" i="1"/>
  <c r="P58" i="1"/>
  <c r="P81" i="1"/>
  <c r="P77" i="1"/>
  <c r="P76" i="1"/>
  <c r="P75" i="1"/>
  <c r="P72" i="1"/>
  <c r="P71" i="1"/>
  <c r="P69" i="1"/>
  <c r="P68" i="1"/>
  <c r="P67" i="1"/>
  <c r="P64" i="1"/>
  <c r="P63" i="1"/>
  <c r="P61" i="1"/>
  <c r="P60" i="1"/>
  <c r="P59" i="1"/>
  <c r="P56" i="1"/>
  <c r="P55" i="1"/>
  <c r="P53" i="1"/>
  <c r="P50" i="1"/>
  <c r="P44" i="1"/>
  <c r="P42" i="1"/>
  <c r="P38" i="1"/>
  <c r="P34" i="1"/>
  <c r="P31" i="1"/>
  <c r="P19" i="1"/>
  <c r="P16" i="1"/>
  <c r="P83" i="1"/>
  <c r="P80" i="1"/>
  <c r="P27" i="1"/>
  <c r="P23" i="1"/>
  <c r="P73" i="1"/>
  <c r="P65" i="1"/>
  <c r="P57" i="1"/>
  <c r="P47" i="1"/>
  <c r="P41" i="1"/>
  <c r="P40" i="1"/>
  <c r="P35" i="1"/>
  <c r="P32" i="1"/>
  <c r="P30" i="1"/>
  <c r="P26" i="1"/>
  <c r="P78" i="1"/>
  <c r="P70" i="1"/>
  <c r="P62" i="1"/>
  <c r="P54" i="1"/>
  <c r="P82" i="1"/>
  <c r="P51" i="1"/>
  <c r="P49" i="1"/>
  <c r="P46" i="1"/>
  <c r="P45" i="1"/>
  <c r="P29" i="1"/>
  <c r="P43" i="1"/>
  <c r="P25" i="1"/>
  <c r="P22" i="1"/>
  <c r="P39" i="1"/>
  <c r="P48" i="1"/>
  <c r="P36" i="1"/>
  <c r="P33" i="1"/>
  <c r="P18" i="1"/>
  <c r="H79" i="1" l="1"/>
  <c r="K79" i="1" s="1"/>
  <c r="L79" i="1"/>
  <c r="N79" i="1"/>
  <c r="O79" i="1"/>
  <c r="M79" i="1" l="1"/>
  <c r="P79" i="1" l="1"/>
  <c r="P87" i="1"/>
  <c r="P88" i="1" l="1"/>
  <c r="P93" i="1" s="1"/>
  <c r="E9" i="1" s="1"/>
</calcChain>
</file>

<file path=xl/sharedStrings.xml><?xml version="1.0" encoding="utf-8"?>
<sst xmlns="http://schemas.openxmlformats.org/spreadsheetml/2006/main" count="264" uniqueCount="185">
  <si>
    <t>Nr. p. k.</t>
  </si>
  <si>
    <t>Darba nosaukums</t>
  </si>
  <si>
    <t>Mērvienība</t>
  </si>
  <si>
    <t>Daudzums</t>
  </si>
  <si>
    <t>Vienības izmaksas</t>
  </si>
  <si>
    <t>Kopā uz visu apjomu</t>
  </si>
  <si>
    <t>t.sk. darba aizsardzība</t>
  </si>
  <si>
    <t>Pavisam kopā</t>
  </si>
  <si>
    <t>Objekta adrese: Pilsoņu iela 13 , Rīga</t>
  </si>
  <si>
    <t>Objekta nosaukums: VSIA "Paula Stradiņa klīniskā universitātes slimnīca"</t>
  </si>
  <si>
    <t>mehānismi (euro)</t>
  </si>
  <si>
    <t>Kopā</t>
  </si>
  <si>
    <t>__% materiālu, būvgružu transporta izdevumi*</t>
  </si>
  <si>
    <t>euro bez PVN</t>
  </si>
  <si>
    <t>Virs izdevumi (__%)</t>
  </si>
  <si>
    <t>Peļņa ( _____%)</t>
  </si>
  <si>
    <t>Darba devēja soc. nodoklis (____%)</t>
  </si>
  <si>
    <t>Pasūtījuma Nr.</t>
  </si>
  <si>
    <t>gab.</t>
  </si>
  <si>
    <t>Tāme sastādīta 2016.gada tirgus cenās, pamatojoties uz Pasūtītāja norādījumiem. Tāmes izmaksas, EUR bez PVN</t>
  </si>
  <si>
    <t>Nojauc cementa un smilts javas grīdas segumu (100 mm)</t>
  </si>
  <si>
    <t>Cieto siltumizolācijas plātņu ieklāšana uz betona pamatnes (ekstrudētais, 30mm)</t>
  </si>
  <si>
    <t>Grīdu pamatnes izveidošana no betona (b=70mm)</t>
  </si>
  <si>
    <t>Sienu attīrīšana no vecajām tapetēm un krāsas</t>
  </si>
  <si>
    <t>Gruntēšana vienā kārtā</t>
  </si>
  <si>
    <t>Špaktelēšana vienā kārtā</t>
  </si>
  <si>
    <t>Slīpēšana</t>
  </si>
  <si>
    <t>m</t>
  </si>
  <si>
    <t>Griestu gruntēšana vienā kārta</t>
  </si>
  <si>
    <t>Griestu špaktelēšana vienā kārtā</t>
  </si>
  <si>
    <t>Griestu krāsošana divās kārtās</t>
  </si>
  <si>
    <t>Elektrības kontaktligzdu uzstādīšana</t>
  </si>
  <si>
    <t>Elektrības slēdžu uzstādīšana</t>
  </si>
  <si>
    <t>Telefona instalācijas kabeļa montāža</t>
  </si>
  <si>
    <t>Interneta instalācijas kabeļa montāža</t>
  </si>
  <si>
    <t>Telefona kontaktligzdu uzstādīšana</t>
  </si>
  <si>
    <t>Interneta kontaktligzdu uzstādīšana</t>
  </si>
  <si>
    <t>Durvju demontāža</t>
  </si>
  <si>
    <t>Ailas apdare pēc durvju bloka montāžas no abām pusēm</t>
  </si>
  <si>
    <t>Aizsargpaneļu montāža uz sienām (b)20x(h)200mm</t>
  </si>
  <si>
    <t>MIS (māsu izsaukumu sistēmas izbūve) remontējamo telpu zonā un  pieslēgšana esošajam MIS panelim (ar pogu gultā un sarunu iespēju ar māsu posteni)</t>
  </si>
  <si>
    <t>gultas</t>
  </si>
  <si>
    <t>Iekārto griestu montāža</t>
  </si>
  <si>
    <t>Nerūsējošā tērauda atbalsta rokturi gaitenī gar abām sienām d=50mm</t>
  </si>
  <si>
    <t>Ailas apdare pēc durvju bloka montāžas</t>
  </si>
  <si>
    <t>Flīžu seguma demontāža grīda</t>
  </si>
  <si>
    <t>Hidroizolācijas uzklāšana uz grīdas</t>
  </si>
  <si>
    <t>Flīžu seguma demontāža sienas</t>
  </si>
  <si>
    <t>Hidroizolācijas uzklāšana uz sienām</t>
  </si>
  <si>
    <t>Sienu flīzēšana un fūgošana</t>
  </si>
  <si>
    <t>Virsmu krāsošana ar tonētu dispersijas krāsu (20 kods) divas kārtas</t>
  </si>
  <si>
    <t>Durvju montāža (priedes masīvkoka kārba, gluda HDF vērtne ar rorskaidas pildījumu bez sliekšņa) 900x2100mm paredzēt 3 eņģes un FSB slēdzeni un rokturi vai analogu</t>
  </si>
  <si>
    <t>Linoleja seguma un grīdlīstu demontāža</t>
  </si>
  <si>
    <t>Grīdas flīzēšana ar pretslīdes flīzēm</t>
  </si>
  <si>
    <t>Durvju demontāža 800x2100</t>
  </si>
  <si>
    <t>Durvju montāža (priedes masīvkoka kārba, gluda HDF vērtne ar rorskaidas pildījumu bez sliekšņa) 900x2100mm paredzēt 3 eņģes un FSB WC slēdzeni un rokturi vai analogu</t>
  </si>
  <si>
    <t>Poda montāža Jika MIO WC ar skalojamo kasti un vāku vai analogs</t>
  </si>
  <si>
    <t>Spoguļa montāža virs izlietnes 700x500mm</t>
  </si>
  <si>
    <t>Gaismekļa uzstādīšana iekārtajos griestos Kanlux vai analogs LED</t>
  </si>
  <si>
    <t>Gaismekļa uzstādīšana pie griestiem 60x60cm LED spuldzes</t>
  </si>
  <si>
    <t>Bra gaismas ķermeņu montāža virs pacientu gultām LED spuldzes</t>
  </si>
  <si>
    <t>Vertikāla PVC žalūzijas</t>
  </si>
  <si>
    <t>Starpsienu demontāža</t>
  </si>
  <si>
    <t>Krāsojamo stiklašķiedras tapešu līmēšana Tassoglas G135NT (Maria) vai analogs</t>
  </si>
  <si>
    <t>Linoleja seguma izveidošana uz līmes kārtas, šuvošana (grīda) +10cm uz sienas, industriālām, telpām atbilst EN 649; EN 14014; EN 685; EN 9239-1; EN 429</t>
  </si>
  <si>
    <t>Inženierkomunikāciju novietojumi tiks saskaņoti būvniecības procesa gaitā ar pasūtītāju.</t>
  </si>
  <si>
    <t>Piezīme: Pirms būvdarbu uzsākšanas ar pasūtītāju saskaņot visus materiālus un iekārtas.</t>
  </si>
  <si>
    <t>Ģipškartona starpsienu montāža Knauf W11 vai analogs</t>
  </si>
  <si>
    <t>Virsmu sagatavošana apmešanai, tās uzcērtot</t>
  </si>
  <si>
    <t>Virsmu izlīdzināšana ar sauso maisījumu javām 5 - 10 mm biezā kārtā</t>
  </si>
  <si>
    <t>Iekšējās elektro instalācijas kabeļu montāža iestrādājot kabeļus sienā 2,5x3</t>
  </si>
  <si>
    <t>Radiatora ar iemontētu termostata ventili ar regulēšanas galvu, atgaisotāju, izlaides korķi un sāna pieslēguma mezglu montāža Radiat.22K900-520 Vogel &amp; Noot vai analogs</t>
  </si>
  <si>
    <t>Durvju atduru montāža uz sienas</t>
  </si>
  <si>
    <t xml:space="preserve">Brīvi stāvošu roku atbalsti, kustīgs atbalsta rokturis, grīdas montāža, NT 721mm vai analogs cilvēkiem ar īpašām vajadzībām </t>
  </si>
  <si>
    <t>Duškabīnes un hroma dušas maisītāja Grohe Euroeco vai analogs montāža, akmens masas paliktnis Ravak vai analogs + apsaistes materiāli</t>
  </si>
  <si>
    <t>Keramiskā izlietne Market 55 Cersanit vai analogs un izlietnes maisītājs Hansgrohe Focus 100, LowFlow 3.5l/min, hroms vai analogs, montāža + apsaistes materiāli</t>
  </si>
  <si>
    <t>Piespiedu nosūces ventilatora Ventilators X120T vai analogs iebūve ar taimera slēdzi un elektroinstalāciju</t>
  </si>
  <si>
    <t>Tāme sastādīta Rīgā, 2016.gada __.______</t>
  </si>
  <si>
    <t>Ģenerālā tīrīšana remontējamo telpu grupai</t>
  </si>
  <si>
    <t>Linoleja vaskošana remontējamo telpu grupai</t>
  </si>
  <si>
    <t>Telpa Nr.: 69, 80, 81, 82, 86</t>
  </si>
  <si>
    <t>Būves nosaukums: 32.korpuss (5.stāvs)</t>
  </si>
  <si>
    <t>Telpas Nr.83, 84, 85 Sanitārie mezgli</t>
  </si>
  <si>
    <t>Knauf ģipškartona griestu montāža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</si>
  <si>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</si>
  <si>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</si>
  <si>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</si>
  <si>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</si>
  <si>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</si>
  <si>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</si>
  <si>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</si>
  <si>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</si>
  <si>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</si>
  <si>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</si>
  <si>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</si>
  <si>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</si>
  <si>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</si>
  <si>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</si>
  <si>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</si>
  <si>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</si>
  <si>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Pamat.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</si>
  <si>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</si>
  <si>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</si>
  <si>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</si>
  <si>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</si>
  <si>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</si>
  <si>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</si>
  <si>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</si>
  <si>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</si>
  <si>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</si>
  <si>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</si>
  <si>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</si>
  <si>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</si>
  <si>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</si>
  <si>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</si>
  <si>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</si>
  <si>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</si>
  <si>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</si>
  <si>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</si>
  <si>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</si>
  <si>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</si>
  <si>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</si>
  <si>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</si>
  <si>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</si>
  <si>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</si>
  <si>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</si>
  <si>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</si>
  <si>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</si>
  <si>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</si>
  <si>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</si>
  <si>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</si>
  <si>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</si>
  <si>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</si>
  <si>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</si>
  <si>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</si>
  <si>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</si>
  <si>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</si>
  <si>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</si>
  <si>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</si>
  <si>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</si>
  <si>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</si>
  <si>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</si>
  <si>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</si>
  <si>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</si>
  <si>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</si>
  <si>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</si>
  <si>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</si>
  <si>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</si>
  <si>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</si>
  <si>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</si>
  <si>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</si>
  <si>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</si>
  <si>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</si>
  <si>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</si>
  <si>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</si>
  <si>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</si>
  <si>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laika norma (c/h)</t>
  </si>
  <si>
    <t>darba samaksas likme (euro/h)</t>
  </si>
  <si>
    <t>darba alga (euro)
(6.*7.)</t>
  </si>
  <si>
    <t>materiāli (euro)</t>
  </si>
  <si>
    <t>darbietilpība (c/h)
(5.*6.)</t>
  </si>
  <si>
    <t>darba alga (euro)
(7.*12.)</t>
  </si>
  <si>
    <t>materiāli (euro)
(5.*9.)</t>
  </si>
  <si>
    <t>mehānismi (euro)
(5.*10.)</t>
  </si>
  <si>
    <t>summa (euro)
(13.+14.+15.)</t>
  </si>
  <si>
    <r>
      <t>m</t>
    </r>
    <r>
      <rPr>
        <vertAlign val="superscript"/>
        <sz val="11"/>
        <rFont val="Times New Roman"/>
        <family val="1"/>
        <charset val="186"/>
      </rPr>
      <t>2</t>
    </r>
  </si>
  <si>
    <t>kopā (euro)
(8.+9.+10.)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</si>
  <si>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</si>
  <si>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</si>
  <si>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</si>
  <si>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</si>
  <si>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</si>
  <si>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</si>
  <si>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</si>
  <si>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</si>
  <si>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</si>
  <si>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</si>
  <si>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</si>
  <si>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</si>
  <si>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</si>
  <si>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</si>
  <si>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</si>
  <si>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</si>
  <si>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Iegūto sirdskaišu nodaļas remontdarbi Pilsoņu ielā 13, Rīga</t>
  </si>
  <si>
    <t>LOKĀLA TĀME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</si>
</sst>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  <charset val="1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u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3" borderId="0">
      <alignment vertical="center" wrapText="1"/>
    </xf>
  </cellStyleXfs>
  <cellXfs count="50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Font="1"/>
    <xf numFmtId="0" fontId="5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right" vertical="top"/>
    </xf>
    <xf numFmtId="0" fontId="9" fillId="0" borderId="0" xfId="1" applyNumberFormat="1" applyFont="1" applyFill="1" applyBorder="1" applyAlignment="1" applyProtection="1">
      <alignment horizontal="right" vertical="top"/>
    </xf>
    <xf numFmtId="49" fontId="7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top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/>
    <xf numFmtId="0" fontId="7" fillId="0" borderId="0" xfId="0" applyFont="1" applyFill="1"/>
    <xf numFmtId="0" fontId="7" fillId="0" borderId="0" xfId="0" applyFont="1" applyAlignment="1">
      <alignment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textRotation="90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</cellXfs>
  <cellStyles count="5">
    <cellStyle name="Excel Built-in Normal 1" xfId="3"/>
    <cellStyle name="Normal" xfId="0" builtinId="0"/>
    <cellStyle name="Normal 2" xfId="4"/>
    <cellStyle name="Normal_Dzivoklis Alberta iela" xfId="2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topLeftCell="A64" zoomScaleNormal="100" workbookViewId="0">
      <selection activeCell="O97" sqref="O97"/>
    </sheetView>
  </sheetViews>
  <sheetFormatPr defaultRowHeight="15" x14ac:dyDescent="0.25"/>
  <cols>
    <col min="1" max="1" width="5" style="2" customWidth="1"/>
    <col min="2" max="2" width="5.85546875" style="2" bestFit="1" customWidth="1"/>
    <col min="3" max="3" width="65.5703125" style="33" customWidth="1"/>
    <col min="4" max="4" width="8.7109375" style="2" bestFit="1" customWidth="1"/>
    <col min="5" max="5" width="8" style="2" bestFit="1" customWidth="1"/>
    <col min="6" max="6" width="8.7109375" style="2" bestFit="1" customWidth="1"/>
    <col min="7" max="7" width="8.28515625" style="2" bestFit="1" customWidth="1"/>
    <col min="8" max="8" width="7.28515625" style="2" bestFit="1" customWidth="1"/>
    <col min="9" max="10" width="8.5703125" style="2" bestFit="1" customWidth="1"/>
    <col min="11" max="11" width="7.85546875" style="2" bestFit="1" customWidth="1"/>
    <col min="12" max="12" width="9.140625" style="2" customWidth="1"/>
    <col min="13" max="13" width="11.5703125" style="2" bestFit="1" customWidth="1"/>
    <col min="14" max="14" width="7.28515625" style="2" bestFit="1" customWidth="1"/>
    <col min="15" max="15" width="8.5703125" style="2" bestFit="1" customWidth="1"/>
    <col min="16" max="16" width="10" style="2" bestFit="1" customWidth="1"/>
    <col min="17" max="16384" width="9.140625" style="2"/>
  </cols>
  <sheetData>
    <row r="1" spans="1:16" x14ac:dyDescent="0.25">
      <c r="A1" s="40" t="s">
        <v>184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5">
      <c r="A2" s="46" t="s">
        <v>183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x14ac:dyDescent="0.25">
      <c r="A3" s="3"/>
      <c r="B3" s="3"/>
      <c r="C3" s="4"/>
      <c r="D3" s="5"/>
      <c r="E3" s="3"/>
      <c r="F3" s="6"/>
      <c r="G3" s="3"/>
      <c r="I3" s="3"/>
      <c r="L3" s="3"/>
      <c r="M3" s="3"/>
      <c r="N3" s="3"/>
      <c r="O3" s="3"/>
      <c r="P3" s="3"/>
    </row>
    <row r="4" spans="1:16" x14ac:dyDescent="0.25">
      <c r="A4" s="7" t="s">
        <v>81</v>
      </c>
      <c r="B4" s="7"/>
      <c r="C4" s="8"/>
      <c r="D4" s="7"/>
      <c r="E4" s="7"/>
      <c r="F4" s="7"/>
      <c r="G4" s="7"/>
      <c r="H4" s="7"/>
      <c r="I4" s="9"/>
      <c r="J4" s="9"/>
      <c r="K4" s="9"/>
      <c r="L4" s="3"/>
      <c r="M4" s="3"/>
      <c r="N4" s="3"/>
      <c r="O4" s="3"/>
      <c r="P4" s="3"/>
    </row>
    <row r="5" spans="1:16" x14ac:dyDescent="0.25">
      <c r="A5" s="7" t="s">
        <v>9</v>
      </c>
      <c r="B5" s="7"/>
      <c r="C5" s="8"/>
      <c r="D5" s="7"/>
      <c r="E5" s="7"/>
      <c r="F5" s="7"/>
      <c r="G5" s="7"/>
      <c r="H5" s="7"/>
      <c r="I5" s="9"/>
      <c r="J5" s="9"/>
      <c r="K5" s="9"/>
      <c r="L5" s="3"/>
      <c r="M5" s="3"/>
      <c r="N5" s="3"/>
      <c r="O5" s="3"/>
      <c r="P5" s="3"/>
    </row>
    <row r="6" spans="1:16" x14ac:dyDescent="0.25">
      <c r="A6" s="7" t="s">
        <v>8</v>
      </c>
      <c r="B6" s="7"/>
      <c r="C6" s="8"/>
      <c r="D6" s="7"/>
      <c r="E6" s="7"/>
      <c r="F6" s="7"/>
      <c r="G6" s="7"/>
      <c r="H6" s="10"/>
      <c r="I6" s="9"/>
      <c r="J6" s="9"/>
      <c r="K6" s="9"/>
      <c r="L6" s="3"/>
      <c r="M6" s="3"/>
      <c r="N6" s="3"/>
      <c r="O6" s="3"/>
      <c r="P6" s="3"/>
    </row>
    <row r="7" spans="1:16" x14ac:dyDescent="0.25">
      <c r="A7" s="7" t="s">
        <v>17</v>
      </c>
      <c r="B7" s="7"/>
      <c r="C7" s="8"/>
      <c r="D7" s="7"/>
      <c r="E7" s="7"/>
      <c r="F7" s="7"/>
      <c r="G7" s="7"/>
      <c r="H7" s="7"/>
      <c r="I7" s="9"/>
      <c r="J7" s="9"/>
      <c r="K7" s="9"/>
      <c r="L7" s="3"/>
      <c r="M7" s="3"/>
      <c r="N7" s="3"/>
      <c r="O7" s="3"/>
      <c r="P7" s="3"/>
    </row>
    <row r="8" spans="1:16" x14ac:dyDescent="0.25">
      <c r="A8" s="11"/>
      <c r="B8" s="11"/>
      <c r="C8" s="12"/>
      <c r="D8" s="11"/>
      <c r="E8" s="11"/>
      <c r="F8" s="11"/>
      <c r="G8" s="11"/>
      <c r="H8" s="11"/>
      <c r="I8" s="11"/>
      <c r="J8" s="11"/>
      <c r="K8" s="11"/>
      <c r="L8" s="3"/>
      <c r="M8" s="3"/>
      <c r="N8" s="3"/>
      <c r="O8" s="3"/>
      <c r="P8" s="3"/>
    </row>
    <row r="9" spans="1:16" x14ac:dyDescent="0.25">
      <c r="A9" s="11" t="s">
        <v>19</v>
      </c>
      <c r="B9" s="11"/>
      <c r="C9" s="12"/>
      <c r="E9" s="13">
        <f>P93</f>
        <v>0</v>
      </c>
      <c r="F9" s="11"/>
      <c r="G9" s="11"/>
      <c r="H9" s="11"/>
      <c r="I9" s="11"/>
      <c r="J9" s="11"/>
      <c r="K9" s="11"/>
      <c r="L9" s="3"/>
      <c r="M9" s="47" t="s">
        <v>77</v>
      </c>
      <c r="N9" s="47"/>
      <c r="O9" s="47"/>
      <c r="P9" s="47"/>
    </row>
    <row r="10" spans="1:16" x14ac:dyDescent="0.25">
      <c r="A10" s="14"/>
      <c r="B10" s="14"/>
      <c r="C10" s="15"/>
      <c r="D10" s="14"/>
      <c r="E10" s="11"/>
      <c r="F10" s="11"/>
      <c r="G10" s="11"/>
      <c r="H10" s="11"/>
      <c r="I10" s="11"/>
      <c r="J10" s="11"/>
      <c r="K10" s="11"/>
      <c r="L10" s="3"/>
      <c r="M10" s="3"/>
      <c r="N10" s="3"/>
      <c r="O10" s="3"/>
      <c r="P10" s="16"/>
    </row>
    <row r="11" spans="1:16" x14ac:dyDescent="0.25">
      <c r="A11" s="14"/>
      <c r="B11" s="14"/>
      <c r="C11" s="15"/>
      <c r="D11" s="14"/>
      <c r="E11" s="11"/>
      <c r="F11" s="11"/>
      <c r="G11" s="11"/>
      <c r="H11" s="11"/>
      <c r="I11" s="11"/>
      <c r="J11" s="11"/>
      <c r="K11" s="11"/>
      <c r="L11" s="3"/>
      <c r="M11" s="3"/>
      <c r="N11" s="3"/>
      <c r="O11" s="3"/>
      <c r="P11" s="17" t="s">
        <v>13</v>
      </c>
    </row>
    <row r="12" spans="1:16" ht="15" customHeight="1" x14ac:dyDescent="0.25">
      <c r="A12" s="42" t="s">
        <v>0</v>
      </c>
      <c r="B12" s="42" t="s">
        <v>100</v>
      </c>
      <c r="C12" s="43" t="s">
        <v>1</v>
      </c>
      <c r="D12" s="44" t="s">
        <v>2</v>
      </c>
      <c r="E12" s="44" t="s">
        <v>3</v>
      </c>
      <c r="F12" s="45" t="s">
        <v>4</v>
      </c>
      <c r="G12" s="45"/>
      <c r="H12" s="45"/>
      <c r="I12" s="45"/>
      <c r="J12" s="45"/>
      <c r="K12" s="45"/>
      <c r="L12" s="45" t="s">
        <v>5</v>
      </c>
      <c r="M12" s="45"/>
      <c r="N12" s="45"/>
      <c r="O12" s="45"/>
      <c r="P12" s="45"/>
    </row>
    <row r="13" spans="1:16" ht="177.75" customHeight="1" x14ac:dyDescent="0.25">
      <c r="A13" s="42"/>
      <c r="B13" s="42"/>
      <c r="C13" s="43"/>
      <c r="D13" s="44"/>
      <c r="E13" s="44"/>
      <c r="F13" s="1" t="s">
        <v>156</v>
      </c>
      <c r="G13" s="1" t="s">
        <v>157</v>
      </c>
      <c r="H13" s="1" t="s">
        <v>158</v>
      </c>
      <c r="I13" s="1" t="s">
        <v>159</v>
      </c>
      <c r="J13" s="1" t="s">
        <v>10</v>
      </c>
      <c r="K13" s="1" t="s">
        <v>166</v>
      </c>
      <c r="L13" s="1" t="s">
        <v>160</v>
      </c>
      <c r="M13" s="1" t="s">
        <v>161</v>
      </c>
      <c r="N13" s="1" t="s">
        <v>162</v>
      </c>
      <c r="O13" s="1" t="s">
        <v>163</v>
      </c>
      <c r="P13" s="1" t="s">
        <v>164</v>
      </c>
    </row>
    <row r="14" spans="1:16" s="18" customFormat="1" x14ac:dyDescent="0.25">
      <c r="A14" s="19" t="s">
        <v>167</v>
      </c>
      <c r="B14" s="19" t="s">
        <v>168</v>
      </c>
      <c r="C14" s="19" t="s">
        <v>169</v>
      </c>
      <c r="D14" s="21" t="s">
        <v>170</v>
      </c>
      <c r="E14" s="21" t="s">
        <v>171</v>
      </c>
      <c r="F14" s="21" t="s">
        <v>172</v>
      </c>
      <c r="G14" s="21" t="s">
        <v>173</v>
      </c>
      <c r="H14" s="34" t="s">
        <v>174</v>
      </c>
      <c r="I14" s="34" t="s">
        <v>175</v>
      </c>
      <c r="J14" s="34" t="s">
        <v>176</v>
      </c>
      <c r="K14" s="21" t="s">
        <v>177</v>
      </c>
      <c r="L14" s="21" t="s">
        <v>178</v>
      </c>
      <c r="M14" s="21" t="s">
        <v>179</v>
      </c>
      <c r="N14" s="21" t="s">
        <v>180</v>
      </c>
      <c r="O14" s="21" t="s">
        <v>181</v>
      </c>
      <c r="P14" s="35" t="s">
        <v>182</v>
      </c>
    </row>
    <row r="15" spans="1:16" s="18" customFormat="1" x14ac:dyDescent="0.25">
      <c r="A15" s="24" t="s">
        <v>84</v>
      </c>
      <c r="B15" s="24"/>
      <c r="C15" s="25" t="s">
        <v>80</v>
      </c>
      <c r="D15" s="26"/>
      <c r="E15" s="26"/>
      <c r="F15" s="26"/>
      <c r="G15" s="26"/>
      <c r="H15" s="28"/>
      <c r="I15" s="28"/>
      <c r="J15" s="28"/>
      <c r="K15" s="28"/>
      <c r="L15" s="28"/>
      <c r="M15" s="28"/>
      <c r="N15" s="28"/>
      <c r="O15" s="28"/>
      <c r="P15" s="28"/>
    </row>
    <row r="16" spans="1:16" s="18" customFormat="1" ht="18" x14ac:dyDescent="0.25">
      <c r="A16" s="19" t="s">
        <v>85</v>
      </c>
      <c r="B16" s="19"/>
      <c r="C16" s="20" t="s">
        <v>52</v>
      </c>
      <c r="D16" s="21" t="s">
        <v>165</v>
      </c>
      <c r="E16" s="22">
        <v>116.5</v>
      </c>
      <c r="F16" s="21"/>
      <c r="G16" s="21"/>
      <c r="H16" s="23">
        <f t="shared" ref="H16:H49" si="0">F16*G16</f>
        <v>0</v>
      </c>
      <c r="I16" s="23"/>
      <c r="J16" s="23"/>
      <c r="K16" s="23">
        <f t="shared" ref="K16:K49" si="1">H16+I16+J16</f>
        <v>0</v>
      </c>
      <c r="L16" s="23">
        <f t="shared" ref="L16:L49" si="2">F16*E16</f>
        <v>0</v>
      </c>
      <c r="M16" s="23">
        <f t="shared" ref="M16:M49" si="3">L16*G16</f>
        <v>0</v>
      </c>
      <c r="N16" s="23">
        <f t="shared" ref="N16:N49" si="4">E16*I16</f>
        <v>0</v>
      </c>
      <c r="O16" s="23">
        <f t="shared" ref="O16:O49" si="5">E16*J16</f>
        <v>0</v>
      </c>
      <c r="P16" s="23">
        <f t="shared" ref="P16:P49" si="6">M16+N16+O16</f>
        <v>0</v>
      </c>
    </row>
    <row r="17" spans="1:16" s="18" customFormat="1" ht="18" x14ac:dyDescent="0.25">
      <c r="A17" s="19" t="s">
        <v>86</v>
      </c>
      <c r="B17" s="19"/>
      <c r="C17" s="20" t="s">
        <v>20</v>
      </c>
      <c r="D17" s="21" t="s">
        <v>165</v>
      </c>
      <c r="E17" s="22">
        <v>116.5</v>
      </c>
      <c r="F17" s="21"/>
      <c r="G17" s="21"/>
      <c r="H17" s="23">
        <f t="shared" si="0"/>
        <v>0</v>
      </c>
      <c r="I17" s="23"/>
      <c r="J17" s="23"/>
      <c r="K17" s="23">
        <f t="shared" si="1"/>
        <v>0</v>
      </c>
      <c r="L17" s="23">
        <f t="shared" si="2"/>
        <v>0</v>
      </c>
      <c r="M17" s="23">
        <f t="shared" si="3"/>
        <v>0</v>
      </c>
      <c r="N17" s="23">
        <f t="shared" si="4"/>
        <v>0</v>
      </c>
      <c r="O17" s="23">
        <f t="shared" si="5"/>
        <v>0</v>
      </c>
      <c r="P17" s="23">
        <f t="shared" si="6"/>
        <v>0</v>
      </c>
    </row>
    <row r="18" spans="1:16" s="18" customFormat="1" ht="30" x14ac:dyDescent="0.25">
      <c r="A18" s="19" t="s">
        <v>87</v>
      </c>
      <c r="B18" s="19"/>
      <c r="C18" s="20" t="s">
        <v>21</v>
      </c>
      <c r="D18" s="21" t="s">
        <v>165</v>
      </c>
      <c r="E18" s="22">
        <v>116.5</v>
      </c>
      <c r="F18" s="21"/>
      <c r="G18" s="21"/>
      <c r="H18" s="23">
        <f t="shared" si="0"/>
        <v>0</v>
      </c>
      <c r="I18" s="23"/>
      <c r="J18" s="23"/>
      <c r="K18" s="23">
        <f t="shared" si="1"/>
        <v>0</v>
      </c>
      <c r="L18" s="23">
        <f t="shared" si="2"/>
        <v>0</v>
      </c>
      <c r="M18" s="23">
        <f t="shared" si="3"/>
        <v>0</v>
      </c>
      <c r="N18" s="23">
        <f t="shared" si="4"/>
        <v>0</v>
      </c>
      <c r="O18" s="23">
        <f t="shared" si="5"/>
        <v>0</v>
      </c>
      <c r="P18" s="23">
        <f t="shared" si="6"/>
        <v>0</v>
      </c>
    </row>
    <row r="19" spans="1:16" s="18" customFormat="1" ht="18" x14ac:dyDescent="0.25">
      <c r="A19" s="19" t="s">
        <v>88</v>
      </c>
      <c r="B19" s="19"/>
      <c r="C19" s="20" t="s">
        <v>22</v>
      </c>
      <c r="D19" s="21" t="s">
        <v>165</v>
      </c>
      <c r="E19" s="22">
        <v>116.5</v>
      </c>
      <c r="F19" s="21"/>
      <c r="G19" s="21"/>
      <c r="H19" s="23">
        <f t="shared" si="0"/>
        <v>0</v>
      </c>
      <c r="I19" s="23"/>
      <c r="J19" s="23"/>
      <c r="K19" s="23">
        <f t="shared" si="1"/>
        <v>0</v>
      </c>
      <c r="L19" s="23">
        <f t="shared" si="2"/>
        <v>0</v>
      </c>
      <c r="M19" s="23">
        <f t="shared" si="3"/>
        <v>0</v>
      </c>
      <c r="N19" s="23">
        <f t="shared" si="4"/>
        <v>0</v>
      </c>
      <c r="O19" s="23">
        <f t="shared" si="5"/>
        <v>0</v>
      </c>
      <c r="P19" s="23">
        <f t="shared" si="6"/>
        <v>0</v>
      </c>
    </row>
    <row r="20" spans="1:16" s="18" customFormat="1" ht="45" x14ac:dyDescent="0.25">
      <c r="A20" s="19" t="s">
        <v>89</v>
      </c>
      <c r="B20" s="19"/>
      <c r="C20" s="20" t="s">
        <v>64</v>
      </c>
      <c r="D20" s="21" t="s">
        <v>165</v>
      </c>
      <c r="E20" s="22">
        <v>128</v>
      </c>
      <c r="F20" s="21"/>
      <c r="G20" s="21"/>
      <c r="H20" s="23">
        <f t="shared" si="0"/>
        <v>0</v>
      </c>
      <c r="I20" s="23"/>
      <c r="J20" s="23"/>
      <c r="K20" s="23">
        <f t="shared" si="1"/>
        <v>0</v>
      </c>
      <c r="L20" s="23">
        <f t="shared" si="2"/>
        <v>0</v>
      </c>
      <c r="M20" s="23">
        <f t="shared" si="3"/>
        <v>0</v>
      </c>
      <c r="N20" s="23">
        <f t="shared" si="4"/>
        <v>0</v>
      </c>
      <c r="O20" s="23">
        <f t="shared" si="5"/>
        <v>0</v>
      </c>
      <c r="P20" s="23">
        <f t="shared" si="6"/>
        <v>0</v>
      </c>
    </row>
    <row r="21" spans="1:16" s="18" customFormat="1" ht="18" x14ac:dyDescent="0.25">
      <c r="A21" s="19" t="s">
        <v>90</v>
      </c>
      <c r="B21" s="19"/>
      <c r="C21" s="20" t="s">
        <v>23</v>
      </c>
      <c r="D21" s="21" t="s">
        <v>165</v>
      </c>
      <c r="E21" s="22">
        <v>347.55</v>
      </c>
      <c r="F21" s="21"/>
      <c r="G21" s="21"/>
      <c r="H21" s="23">
        <f t="shared" si="0"/>
        <v>0</v>
      </c>
      <c r="I21" s="23"/>
      <c r="J21" s="23"/>
      <c r="K21" s="23">
        <f t="shared" si="1"/>
        <v>0</v>
      </c>
      <c r="L21" s="23">
        <f t="shared" si="2"/>
        <v>0</v>
      </c>
      <c r="M21" s="23">
        <f t="shared" si="3"/>
        <v>0</v>
      </c>
      <c r="N21" s="23">
        <f t="shared" si="4"/>
        <v>0</v>
      </c>
      <c r="O21" s="23">
        <f t="shared" si="5"/>
        <v>0</v>
      </c>
      <c r="P21" s="23">
        <f t="shared" si="6"/>
        <v>0</v>
      </c>
    </row>
    <row r="22" spans="1:16" s="18" customFormat="1" ht="18" x14ac:dyDescent="0.25">
      <c r="A22" s="19" t="s">
        <v>91</v>
      </c>
      <c r="B22" s="19"/>
      <c r="C22" s="20" t="s">
        <v>68</v>
      </c>
      <c r="D22" s="21" t="s">
        <v>165</v>
      </c>
      <c r="E22" s="22">
        <v>347.55</v>
      </c>
      <c r="F22" s="21"/>
      <c r="G22" s="21"/>
      <c r="H22" s="23">
        <f t="shared" si="0"/>
        <v>0</v>
      </c>
      <c r="I22" s="23"/>
      <c r="J22" s="23"/>
      <c r="K22" s="23">
        <f t="shared" si="1"/>
        <v>0</v>
      </c>
      <c r="L22" s="23">
        <f t="shared" si="2"/>
        <v>0</v>
      </c>
      <c r="M22" s="23">
        <f t="shared" si="3"/>
        <v>0</v>
      </c>
      <c r="N22" s="23">
        <f t="shared" si="4"/>
        <v>0</v>
      </c>
      <c r="O22" s="23">
        <f t="shared" si="5"/>
        <v>0</v>
      </c>
      <c r="P22" s="23">
        <f t="shared" si="6"/>
        <v>0</v>
      </c>
    </row>
    <row r="23" spans="1:16" s="18" customFormat="1" ht="18" x14ac:dyDescent="0.25">
      <c r="A23" s="19" t="s">
        <v>92</v>
      </c>
      <c r="B23" s="19"/>
      <c r="C23" s="20" t="s">
        <v>24</v>
      </c>
      <c r="D23" s="21" t="s">
        <v>165</v>
      </c>
      <c r="E23" s="22">
        <v>347.55</v>
      </c>
      <c r="F23" s="21"/>
      <c r="G23" s="21"/>
      <c r="H23" s="23">
        <f t="shared" si="0"/>
        <v>0</v>
      </c>
      <c r="I23" s="23"/>
      <c r="J23" s="23"/>
      <c r="K23" s="23">
        <f t="shared" si="1"/>
        <v>0</v>
      </c>
      <c r="L23" s="23">
        <f t="shared" si="2"/>
        <v>0</v>
      </c>
      <c r="M23" s="23">
        <f t="shared" si="3"/>
        <v>0</v>
      </c>
      <c r="N23" s="23">
        <f t="shared" si="4"/>
        <v>0</v>
      </c>
      <c r="O23" s="23">
        <f t="shared" si="5"/>
        <v>0</v>
      </c>
      <c r="P23" s="23">
        <f t="shared" si="6"/>
        <v>0</v>
      </c>
    </row>
    <row r="24" spans="1:16" s="18" customFormat="1" ht="18" x14ac:dyDescent="0.25">
      <c r="A24" s="19" t="s">
        <v>93</v>
      </c>
      <c r="B24" s="19"/>
      <c r="C24" s="20" t="s">
        <v>69</v>
      </c>
      <c r="D24" s="21" t="s">
        <v>165</v>
      </c>
      <c r="E24" s="22">
        <v>347.55</v>
      </c>
      <c r="F24" s="21"/>
      <c r="G24" s="21"/>
      <c r="H24" s="23">
        <f t="shared" si="0"/>
        <v>0</v>
      </c>
      <c r="I24" s="23"/>
      <c r="J24" s="23"/>
      <c r="K24" s="23">
        <f t="shared" si="1"/>
        <v>0</v>
      </c>
      <c r="L24" s="23">
        <f t="shared" si="2"/>
        <v>0</v>
      </c>
      <c r="M24" s="23">
        <f t="shared" si="3"/>
        <v>0</v>
      </c>
      <c r="N24" s="23">
        <f t="shared" si="4"/>
        <v>0</v>
      </c>
      <c r="O24" s="23">
        <f t="shared" si="5"/>
        <v>0</v>
      </c>
      <c r="P24" s="23">
        <f t="shared" si="6"/>
        <v>0</v>
      </c>
    </row>
    <row r="25" spans="1:16" s="18" customFormat="1" ht="18" x14ac:dyDescent="0.25">
      <c r="A25" s="19" t="s">
        <v>94</v>
      </c>
      <c r="B25" s="19"/>
      <c r="C25" s="20" t="s">
        <v>24</v>
      </c>
      <c r="D25" s="21" t="s">
        <v>165</v>
      </c>
      <c r="E25" s="22">
        <v>347.55</v>
      </c>
      <c r="F25" s="21"/>
      <c r="G25" s="21"/>
      <c r="H25" s="23">
        <f t="shared" si="0"/>
        <v>0</v>
      </c>
      <c r="I25" s="23"/>
      <c r="J25" s="23"/>
      <c r="K25" s="23">
        <f t="shared" si="1"/>
        <v>0</v>
      </c>
      <c r="L25" s="23">
        <f t="shared" si="2"/>
        <v>0</v>
      </c>
      <c r="M25" s="23">
        <f t="shared" si="3"/>
        <v>0</v>
      </c>
      <c r="N25" s="23">
        <f t="shared" si="4"/>
        <v>0</v>
      </c>
      <c r="O25" s="23">
        <f t="shared" si="5"/>
        <v>0</v>
      </c>
      <c r="P25" s="23">
        <f t="shared" si="6"/>
        <v>0</v>
      </c>
    </row>
    <row r="26" spans="1:16" s="18" customFormat="1" ht="18" x14ac:dyDescent="0.25">
      <c r="A26" s="19" t="s">
        <v>95</v>
      </c>
      <c r="B26" s="19"/>
      <c r="C26" s="20" t="s">
        <v>25</v>
      </c>
      <c r="D26" s="21" t="s">
        <v>165</v>
      </c>
      <c r="E26" s="22">
        <v>347.55</v>
      </c>
      <c r="F26" s="21"/>
      <c r="G26" s="21"/>
      <c r="H26" s="23">
        <f t="shared" si="0"/>
        <v>0</v>
      </c>
      <c r="I26" s="23"/>
      <c r="J26" s="23"/>
      <c r="K26" s="23">
        <f t="shared" si="1"/>
        <v>0</v>
      </c>
      <c r="L26" s="23">
        <f t="shared" si="2"/>
        <v>0</v>
      </c>
      <c r="M26" s="23">
        <f t="shared" si="3"/>
        <v>0</v>
      </c>
      <c r="N26" s="23">
        <f t="shared" si="4"/>
        <v>0</v>
      </c>
      <c r="O26" s="23">
        <f t="shared" si="5"/>
        <v>0</v>
      </c>
      <c r="P26" s="23">
        <f t="shared" si="6"/>
        <v>0</v>
      </c>
    </row>
    <row r="27" spans="1:16" s="18" customFormat="1" ht="18" x14ac:dyDescent="0.25">
      <c r="A27" s="19" t="s">
        <v>96</v>
      </c>
      <c r="B27" s="19"/>
      <c r="C27" s="20" t="s">
        <v>26</v>
      </c>
      <c r="D27" s="21" t="s">
        <v>165</v>
      </c>
      <c r="E27" s="22">
        <v>347.55</v>
      </c>
      <c r="F27" s="21"/>
      <c r="G27" s="21"/>
      <c r="H27" s="23">
        <f t="shared" si="0"/>
        <v>0</v>
      </c>
      <c r="I27" s="23"/>
      <c r="J27" s="23"/>
      <c r="K27" s="23">
        <f t="shared" si="1"/>
        <v>0</v>
      </c>
      <c r="L27" s="23">
        <f t="shared" si="2"/>
        <v>0</v>
      </c>
      <c r="M27" s="23">
        <f t="shared" si="3"/>
        <v>0</v>
      </c>
      <c r="N27" s="23">
        <f t="shared" si="4"/>
        <v>0</v>
      </c>
      <c r="O27" s="23">
        <f t="shared" si="5"/>
        <v>0</v>
      </c>
      <c r="P27" s="23">
        <f t="shared" si="6"/>
        <v>0</v>
      </c>
    </row>
    <row r="28" spans="1:16" s="18" customFormat="1" ht="18" x14ac:dyDescent="0.25">
      <c r="A28" s="19" t="s">
        <v>97</v>
      </c>
      <c r="B28" s="19"/>
      <c r="C28" s="20" t="s">
        <v>24</v>
      </c>
      <c r="D28" s="21" t="s">
        <v>165</v>
      </c>
      <c r="E28" s="22">
        <v>347.55</v>
      </c>
      <c r="F28" s="21"/>
      <c r="G28" s="21"/>
      <c r="H28" s="23">
        <f t="shared" si="0"/>
        <v>0</v>
      </c>
      <c r="I28" s="23"/>
      <c r="J28" s="23"/>
      <c r="K28" s="23">
        <f t="shared" si="1"/>
        <v>0</v>
      </c>
      <c r="L28" s="23">
        <f t="shared" si="2"/>
        <v>0</v>
      </c>
      <c r="M28" s="23">
        <f t="shared" si="3"/>
        <v>0</v>
      </c>
      <c r="N28" s="23">
        <f t="shared" si="4"/>
        <v>0</v>
      </c>
      <c r="O28" s="23">
        <f t="shared" si="5"/>
        <v>0</v>
      </c>
      <c r="P28" s="23">
        <f t="shared" si="6"/>
        <v>0</v>
      </c>
    </row>
    <row r="29" spans="1:16" s="18" customFormat="1" ht="30" x14ac:dyDescent="0.25">
      <c r="A29" s="19" t="s">
        <v>98</v>
      </c>
      <c r="B29" s="19"/>
      <c r="C29" s="20" t="s">
        <v>63</v>
      </c>
      <c r="D29" s="21" t="s">
        <v>165</v>
      </c>
      <c r="E29" s="22">
        <v>347.55</v>
      </c>
      <c r="F29" s="21"/>
      <c r="G29" s="21"/>
      <c r="H29" s="23">
        <f t="shared" si="0"/>
        <v>0</v>
      </c>
      <c r="I29" s="23"/>
      <c r="J29" s="23"/>
      <c r="K29" s="23">
        <f t="shared" si="1"/>
        <v>0</v>
      </c>
      <c r="L29" s="23">
        <f t="shared" si="2"/>
        <v>0</v>
      </c>
      <c r="M29" s="23">
        <f t="shared" si="3"/>
        <v>0</v>
      </c>
      <c r="N29" s="23">
        <f t="shared" si="4"/>
        <v>0</v>
      </c>
      <c r="O29" s="23">
        <f t="shared" si="5"/>
        <v>0</v>
      </c>
      <c r="P29" s="23">
        <f t="shared" si="6"/>
        <v>0</v>
      </c>
    </row>
    <row r="30" spans="1:16" s="18" customFormat="1" ht="18" x14ac:dyDescent="0.25">
      <c r="A30" s="19" t="s">
        <v>99</v>
      </c>
      <c r="B30" s="19"/>
      <c r="C30" s="20" t="s">
        <v>50</v>
      </c>
      <c r="D30" s="21" t="s">
        <v>165</v>
      </c>
      <c r="E30" s="22">
        <v>347.55</v>
      </c>
      <c r="F30" s="21"/>
      <c r="G30" s="21"/>
      <c r="H30" s="23">
        <f t="shared" si="0"/>
        <v>0</v>
      </c>
      <c r="I30" s="23"/>
      <c r="J30" s="23"/>
      <c r="K30" s="23">
        <f t="shared" si="1"/>
        <v>0</v>
      </c>
      <c r="L30" s="23">
        <f t="shared" si="2"/>
        <v>0</v>
      </c>
      <c r="M30" s="23">
        <f t="shared" si="3"/>
        <v>0</v>
      </c>
      <c r="N30" s="23">
        <f t="shared" si="4"/>
        <v>0</v>
      </c>
      <c r="O30" s="23">
        <f t="shared" si="5"/>
        <v>0</v>
      </c>
      <c r="P30" s="23">
        <f t="shared" si="6"/>
        <v>0</v>
      </c>
    </row>
    <row r="31" spans="1:16" s="18" customFormat="1" ht="18" x14ac:dyDescent="0.25">
      <c r="A31" s="19" t="s">
        <v>101</v>
      </c>
      <c r="B31" s="19"/>
      <c r="C31" s="20" t="s">
        <v>83</v>
      </c>
      <c r="D31" s="21" t="s">
        <v>165</v>
      </c>
      <c r="E31" s="22">
        <v>116.5</v>
      </c>
      <c r="F31" s="21"/>
      <c r="G31" s="21"/>
      <c r="H31" s="23">
        <f t="shared" si="0"/>
        <v>0</v>
      </c>
      <c r="I31" s="23"/>
      <c r="J31" s="23"/>
      <c r="K31" s="23">
        <f t="shared" si="1"/>
        <v>0</v>
      </c>
      <c r="L31" s="23">
        <f t="shared" si="2"/>
        <v>0</v>
      </c>
      <c r="M31" s="23">
        <f t="shared" si="3"/>
        <v>0</v>
      </c>
      <c r="N31" s="23">
        <f t="shared" si="4"/>
        <v>0</v>
      </c>
      <c r="O31" s="23">
        <f t="shared" si="5"/>
        <v>0</v>
      </c>
      <c r="P31" s="23">
        <f t="shared" si="6"/>
        <v>0</v>
      </c>
    </row>
    <row r="32" spans="1:16" s="18" customFormat="1" ht="18" x14ac:dyDescent="0.25">
      <c r="A32" s="19" t="s">
        <v>102</v>
      </c>
      <c r="B32" s="19"/>
      <c r="C32" s="20" t="s">
        <v>28</v>
      </c>
      <c r="D32" s="21" t="s">
        <v>165</v>
      </c>
      <c r="E32" s="22">
        <v>116.5</v>
      </c>
      <c r="F32" s="21"/>
      <c r="G32" s="21"/>
      <c r="H32" s="23">
        <f t="shared" si="0"/>
        <v>0</v>
      </c>
      <c r="I32" s="23"/>
      <c r="J32" s="23"/>
      <c r="K32" s="23">
        <f t="shared" si="1"/>
        <v>0</v>
      </c>
      <c r="L32" s="23">
        <f t="shared" si="2"/>
        <v>0</v>
      </c>
      <c r="M32" s="23">
        <f t="shared" si="3"/>
        <v>0</v>
      </c>
      <c r="N32" s="23">
        <f t="shared" si="4"/>
        <v>0</v>
      </c>
      <c r="O32" s="23">
        <f t="shared" si="5"/>
        <v>0</v>
      </c>
      <c r="P32" s="23">
        <f t="shared" si="6"/>
        <v>0</v>
      </c>
    </row>
    <row r="33" spans="1:16" s="18" customFormat="1" ht="18" x14ac:dyDescent="0.25">
      <c r="A33" s="19" t="s">
        <v>103</v>
      </c>
      <c r="B33" s="19"/>
      <c r="C33" s="20" t="s">
        <v>29</v>
      </c>
      <c r="D33" s="21" t="s">
        <v>165</v>
      </c>
      <c r="E33" s="22">
        <v>116.5</v>
      </c>
      <c r="F33" s="21"/>
      <c r="G33" s="21"/>
      <c r="H33" s="23">
        <f t="shared" si="0"/>
        <v>0</v>
      </c>
      <c r="I33" s="23"/>
      <c r="J33" s="23"/>
      <c r="K33" s="23">
        <f t="shared" si="1"/>
        <v>0</v>
      </c>
      <c r="L33" s="23">
        <f t="shared" si="2"/>
        <v>0</v>
      </c>
      <c r="M33" s="23">
        <f t="shared" si="3"/>
        <v>0</v>
      </c>
      <c r="N33" s="23">
        <f t="shared" si="4"/>
        <v>0</v>
      </c>
      <c r="O33" s="23">
        <f t="shared" si="5"/>
        <v>0</v>
      </c>
      <c r="P33" s="23">
        <f t="shared" si="6"/>
        <v>0</v>
      </c>
    </row>
    <row r="34" spans="1:16" s="18" customFormat="1" ht="18" x14ac:dyDescent="0.25">
      <c r="A34" s="19" t="s">
        <v>104</v>
      </c>
      <c r="B34" s="19"/>
      <c r="C34" s="20" t="s">
        <v>28</v>
      </c>
      <c r="D34" s="21" t="s">
        <v>165</v>
      </c>
      <c r="E34" s="22">
        <v>116.5</v>
      </c>
      <c r="F34" s="21"/>
      <c r="G34" s="21"/>
      <c r="H34" s="23">
        <f t="shared" si="0"/>
        <v>0</v>
      </c>
      <c r="I34" s="23"/>
      <c r="J34" s="23"/>
      <c r="K34" s="23">
        <f t="shared" si="1"/>
        <v>0</v>
      </c>
      <c r="L34" s="23">
        <f t="shared" si="2"/>
        <v>0</v>
      </c>
      <c r="M34" s="23">
        <f t="shared" si="3"/>
        <v>0</v>
      </c>
      <c r="N34" s="23">
        <f t="shared" si="4"/>
        <v>0</v>
      </c>
      <c r="O34" s="23">
        <f t="shared" si="5"/>
        <v>0</v>
      </c>
      <c r="P34" s="23">
        <f t="shared" si="6"/>
        <v>0</v>
      </c>
    </row>
    <row r="35" spans="1:16" s="18" customFormat="1" ht="18" x14ac:dyDescent="0.25">
      <c r="A35" s="19" t="s">
        <v>105</v>
      </c>
      <c r="B35" s="19"/>
      <c r="C35" s="20" t="s">
        <v>30</v>
      </c>
      <c r="D35" s="21" t="s">
        <v>165</v>
      </c>
      <c r="E35" s="22">
        <v>116.5</v>
      </c>
      <c r="F35" s="21"/>
      <c r="G35" s="21"/>
      <c r="H35" s="23">
        <f t="shared" si="0"/>
        <v>0</v>
      </c>
      <c r="I35" s="23"/>
      <c r="J35" s="23"/>
      <c r="K35" s="23">
        <f t="shared" si="1"/>
        <v>0</v>
      </c>
      <c r="L35" s="23">
        <f t="shared" si="2"/>
        <v>0</v>
      </c>
      <c r="M35" s="23">
        <f t="shared" si="3"/>
        <v>0</v>
      </c>
      <c r="N35" s="23">
        <f t="shared" si="4"/>
        <v>0</v>
      </c>
      <c r="O35" s="23">
        <f t="shared" si="5"/>
        <v>0</v>
      </c>
      <c r="P35" s="23">
        <f t="shared" si="6"/>
        <v>0</v>
      </c>
    </row>
    <row r="36" spans="1:16" s="18" customFormat="1" x14ac:dyDescent="0.25">
      <c r="A36" s="19" t="s">
        <v>106</v>
      </c>
      <c r="B36" s="19"/>
      <c r="C36" s="20" t="s">
        <v>70</v>
      </c>
      <c r="D36" s="21" t="s">
        <v>27</v>
      </c>
      <c r="E36" s="22">
        <v>500</v>
      </c>
      <c r="F36" s="21"/>
      <c r="G36" s="21"/>
      <c r="H36" s="23">
        <f t="shared" si="0"/>
        <v>0</v>
      </c>
      <c r="I36" s="23"/>
      <c r="J36" s="23"/>
      <c r="K36" s="23">
        <f t="shared" si="1"/>
        <v>0</v>
      </c>
      <c r="L36" s="23">
        <f t="shared" si="2"/>
        <v>0</v>
      </c>
      <c r="M36" s="23">
        <f t="shared" si="3"/>
        <v>0</v>
      </c>
      <c r="N36" s="23">
        <f t="shared" si="4"/>
        <v>0</v>
      </c>
      <c r="O36" s="23">
        <f t="shared" si="5"/>
        <v>0</v>
      </c>
      <c r="P36" s="23">
        <f t="shared" si="6"/>
        <v>0</v>
      </c>
    </row>
    <row r="37" spans="1:16" s="18" customFormat="1" x14ac:dyDescent="0.25">
      <c r="A37" s="19" t="s">
        <v>107</v>
      </c>
      <c r="B37" s="19"/>
      <c r="C37" s="20" t="s">
        <v>31</v>
      </c>
      <c r="D37" s="21" t="s">
        <v>18</v>
      </c>
      <c r="E37" s="22">
        <v>120</v>
      </c>
      <c r="F37" s="21"/>
      <c r="G37" s="21"/>
      <c r="H37" s="23">
        <f t="shared" si="0"/>
        <v>0</v>
      </c>
      <c r="I37" s="23"/>
      <c r="J37" s="23"/>
      <c r="K37" s="23">
        <f t="shared" si="1"/>
        <v>0</v>
      </c>
      <c r="L37" s="23">
        <f t="shared" si="2"/>
        <v>0</v>
      </c>
      <c r="M37" s="23">
        <f t="shared" si="3"/>
        <v>0</v>
      </c>
      <c r="N37" s="23">
        <f t="shared" si="4"/>
        <v>0</v>
      </c>
      <c r="O37" s="23">
        <f t="shared" si="5"/>
        <v>0</v>
      </c>
      <c r="P37" s="23">
        <f t="shared" si="6"/>
        <v>0</v>
      </c>
    </row>
    <row r="38" spans="1:16" s="18" customFormat="1" x14ac:dyDescent="0.25">
      <c r="A38" s="19" t="s">
        <v>108</v>
      </c>
      <c r="B38" s="19"/>
      <c r="C38" s="20" t="s">
        <v>32</v>
      </c>
      <c r="D38" s="21" t="s">
        <v>18</v>
      </c>
      <c r="E38" s="22">
        <v>10</v>
      </c>
      <c r="F38" s="21"/>
      <c r="G38" s="21"/>
      <c r="H38" s="23">
        <f t="shared" si="0"/>
        <v>0</v>
      </c>
      <c r="I38" s="23"/>
      <c r="J38" s="23"/>
      <c r="K38" s="23">
        <f t="shared" si="1"/>
        <v>0</v>
      </c>
      <c r="L38" s="23">
        <f t="shared" si="2"/>
        <v>0</v>
      </c>
      <c r="M38" s="23">
        <f t="shared" si="3"/>
        <v>0</v>
      </c>
      <c r="N38" s="23">
        <f t="shared" si="4"/>
        <v>0</v>
      </c>
      <c r="O38" s="23">
        <f t="shared" si="5"/>
        <v>0</v>
      </c>
      <c r="P38" s="23">
        <f t="shared" si="6"/>
        <v>0</v>
      </c>
    </row>
    <row r="39" spans="1:16" s="18" customFormat="1" x14ac:dyDescent="0.25">
      <c r="A39" s="19" t="s">
        <v>109</v>
      </c>
      <c r="B39" s="19"/>
      <c r="C39" s="20" t="s">
        <v>59</v>
      </c>
      <c r="D39" s="21" t="s">
        <v>18</v>
      </c>
      <c r="E39" s="22">
        <v>21</v>
      </c>
      <c r="F39" s="21"/>
      <c r="G39" s="21"/>
      <c r="H39" s="23">
        <f t="shared" si="0"/>
        <v>0</v>
      </c>
      <c r="I39" s="23"/>
      <c r="J39" s="23"/>
      <c r="K39" s="23">
        <f t="shared" si="1"/>
        <v>0</v>
      </c>
      <c r="L39" s="23">
        <f t="shared" si="2"/>
        <v>0</v>
      </c>
      <c r="M39" s="23">
        <f t="shared" si="3"/>
        <v>0</v>
      </c>
      <c r="N39" s="23">
        <f t="shared" si="4"/>
        <v>0</v>
      </c>
      <c r="O39" s="23">
        <f t="shared" si="5"/>
        <v>0</v>
      </c>
      <c r="P39" s="23">
        <f t="shared" si="6"/>
        <v>0</v>
      </c>
    </row>
    <row r="40" spans="1:16" s="18" customFormat="1" x14ac:dyDescent="0.25">
      <c r="A40" s="19" t="s">
        <v>110</v>
      </c>
      <c r="B40" s="19"/>
      <c r="C40" s="20" t="s">
        <v>33</v>
      </c>
      <c r="D40" s="21" t="s">
        <v>27</v>
      </c>
      <c r="E40" s="22">
        <v>100</v>
      </c>
      <c r="F40" s="21"/>
      <c r="G40" s="21"/>
      <c r="H40" s="23">
        <f t="shared" si="0"/>
        <v>0</v>
      </c>
      <c r="I40" s="23"/>
      <c r="J40" s="23"/>
      <c r="K40" s="23">
        <f t="shared" si="1"/>
        <v>0</v>
      </c>
      <c r="L40" s="23">
        <f t="shared" si="2"/>
        <v>0</v>
      </c>
      <c r="M40" s="23">
        <f t="shared" si="3"/>
        <v>0</v>
      </c>
      <c r="N40" s="23">
        <f t="shared" si="4"/>
        <v>0</v>
      </c>
      <c r="O40" s="23">
        <f t="shared" si="5"/>
        <v>0</v>
      </c>
      <c r="P40" s="23">
        <f t="shared" si="6"/>
        <v>0</v>
      </c>
    </row>
    <row r="41" spans="1:16" s="18" customFormat="1" x14ac:dyDescent="0.25">
      <c r="A41" s="19" t="s">
        <v>111</v>
      </c>
      <c r="B41" s="19"/>
      <c r="C41" s="20" t="s">
        <v>34</v>
      </c>
      <c r="D41" s="21" t="s">
        <v>27</v>
      </c>
      <c r="E41" s="22">
        <v>100</v>
      </c>
      <c r="F41" s="21"/>
      <c r="G41" s="21"/>
      <c r="H41" s="23">
        <f t="shared" si="0"/>
        <v>0</v>
      </c>
      <c r="I41" s="23"/>
      <c r="J41" s="23"/>
      <c r="K41" s="23">
        <f t="shared" si="1"/>
        <v>0</v>
      </c>
      <c r="L41" s="23">
        <f t="shared" si="2"/>
        <v>0</v>
      </c>
      <c r="M41" s="23">
        <f t="shared" si="3"/>
        <v>0</v>
      </c>
      <c r="N41" s="23">
        <f t="shared" si="4"/>
        <v>0</v>
      </c>
      <c r="O41" s="23">
        <f t="shared" si="5"/>
        <v>0</v>
      </c>
      <c r="P41" s="23">
        <f t="shared" si="6"/>
        <v>0</v>
      </c>
    </row>
    <row r="42" spans="1:16" s="18" customFormat="1" x14ac:dyDescent="0.25">
      <c r="A42" s="19" t="s">
        <v>112</v>
      </c>
      <c r="B42" s="19"/>
      <c r="C42" s="20" t="s">
        <v>35</v>
      </c>
      <c r="D42" s="21" t="s">
        <v>18</v>
      </c>
      <c r="E42" s="22">
        <v>5</v>
      </c>
      <c r="F42" s="21"/>
      <c r="G42" s="21"/>
      <c r="H42" s="23">
        <f t="shared" si="0"/>
        <v>0</v>
      </c>
      <c r="I42" s="23"/>
      <c r="J42" s="23"/>
      <c r="K42" s="23">
        <f t="shared" si="1"/>
        <v>0</v>
      </c>
      <c r="L42" s="23">
        <f t="shared" si="2"/>
        <v>0</v>
      </c>
      <c r="M42" s="23">
        <f t="shared" si="3"/>
        <v>0</v>
      </c>
      <c r="N42" s="23">
        <f t="shared" si="4"/>
        <v>0</v>
      </c>
      <c r="O42" s="23">
        <f t="shared" si="5"/>
        <v>0</v>
      </c>
      <c r="P42" s="23">
        <f t="shared" si="6"/>
        <v>0</v>
      </c>
    </row>
    <row r="43" spans="1:16" s="18" customFormat="1" x14ac:dyDescent="0.25">
      <c r="A43" s="19" t="s">
        <v>113</v>
      </c>
      <c r="B43" s="19"/>
      <c r="C43" s="20" t="s">
        <v>36</v>
      </c>
      <c r="D43" s="21" t="s">
        <v>18</v>
      </c>
      <c r="E43" s="22">
        <v>5</v>
      </c>
      <c r="F43" s="21"/>
      <c r="G43" s="21"/>
      <c r="H43" s="23">
        <f t="shared" si="0"/>
        <v>0</v>
      </c>
      <c r="I43" s="23"/>
      <c r="J43" s="23"/>
      <c r="K43" s="23">
        <f t="shared" si="1"/>
        <v>0</v>
      </c>
      <c r="L43" s="23">
        <f t="shared" si="2"/>
        <v>0</v>
      </c>
      <c r="M43" s="23">
        <f t="shared" si="3"/>
        <v>0</v>
      </c>
      <c r="N43" s="23">
        <f t="shared" si="4"/>
        <v>0</v>
      </c>
      <c r="O43" s="23">
        <f t="shared" si="5"/>
        <v>0</v>
      </c>
      <c r="P43" s="23">
        <f t="shared" si="6"/>
        <v>0</v>
      </c>
    </row>
    <row r="44" spans="1:16" s="18" customFormat="1" ht="45" x14ac:dyDescent="0.25">
      <c r="A44" s="19" t="s">
        <v>114</v>
      </c>
      <c r="B44" s="19"/>
      <c r="C44" s="20" t="s">
        <v>71</v>
      </c>
      <c r="D44" s="21" t="s">
        <v>18</v>
      </c>
      <c r="E44" s="22">
        <v>8</v>
      </c>
      <c r="F44" s="21"/>
      <c r="G44" s="21"/>
      <c r="H44" s="23">
        <f t="shared" si="0"/>
        <v>0</v>
      </c>
      <c r="I44" s="23"/>
      <c r="J44" s="23"/>
      <c r="K44" s="23">
        <f t="shared" si="1"/>
        <v>0</v>
      </c>
      <c r="L44" s="23">
        <f t="shared" si="2"/>
        <v>0</v>
      </c>
      <c r="M44" s="23">
        <f t="shared" si="3"/>
        <v>0</v>
      </c>
      <c r="N44" s="23">
        <f t="shared" si="4"/>
        <v>0</v>
      </c>
      <c r="O44" s="23">
        <f t="shared" si="5"/>
        <v>0</v>
      </c>
      <c r="P44" s="23">
        <f t="shared" si="6"/>
        <v>0</v>
      </c>
    </row>
    <row r="45" spans="1:16" s="18" customFormat="1" x14ac:dyDescent="0.25">
      <c r="A45" s="19" t="s">
        <v>115</v>
      </c>
      <c r="B45" s="19"/>
      <c r="C45" s="20" t="s">
        <v>37</v>
      </c>
      <c r="D45" s="21" t="s">
        <v>18</v>
      </c>
      <c r="E45" s="22">
        <v>4</v>
      </c>
      <c r="F45" s="21"/>
      <c r="G45" s="21"/>
      <c r="H45" s="23">
        <f t="shared" si="0"/>
        <v>0</v>
      </c>
      <c r="I45" s="23"/>
      <c r="J45" s="23"/>
      <c r="K45" s="23">
        <f t="shared" si="1"/>
        <v>0</v>
      </c>
      <c r="L45" s="23">
        <f t="shared" si="2"/>
        <v>0</v>
      </c>
      <c r="M45" s="23">
        <f t="shared" si="3"/>
        <v>0</v>
      </c>
      <c r="N45" s="23">
        <f t="shared" si="4"/>
        <v>0</v>
      </c>
      <c r="O45" s="23">
        <f t="shared" si="5"/>
        <v>0</v>
      </c>
      <c r="P45" s="23">
        <f t="shared" si="6"/>
        <v>0</v>
      </c>
    </row>
    <row r="46" spans="1:16" s="18" customFormat="1" ht="45" x14ac:dyDescent="0.25">
      <c r="A46" s="19" t="s">
        <v>116</v>
      </c>
      <c r="B46" s="19"/>
      <c r="C46" s="20" t="s">
        <v>51</v>
      </c>
      <c r="D46" s="21" t="s">
        <v>18</v>
      </c>
      <c r="E46" s="22">
        <v>4</v>
      </c>
      <c r="F46" s="21"/>
      <c r="G46" s="21"/>
      <c r="H46" s="23">
        <f t="shared" si="0"/>
        <v>0</v>
      </c>
      <c r="I46" s="23"/>
      <c r="J46" s="23"/>
      <c r="K46" s="23">
        <f t="shared" si="1"/>
        <v>0</v>
      </c>
      <c r="L46" s="23">
        <f t="shared" si="2"/>
        <v>0</v>
      </c>
      <c r="M46" s="23">
        <f t="shared" si="3"/>
        <v>0</v>
      </c>
      <c r="N46" s="23">
        <f t="shared" si="4"/>
        <v>0</v>
      </c>
      <c r="O46" s="23">
        <f t="shared" si="5"/>
        <v>0</v>
      </c>
      <c r="P46" s="23">
        <f t="shared" si="6"/>
        <v>0</v>
      </c>
    </row>
    <row r="47" spans="1:16" s="18" customFormat="1" x14ac:dyDescent="0.25">
      <c r="A47" s="19" t="s">
        <v>117</v>
      </c>
      <c r="B47" s="19"/>
      <c r="C47" s="20" t="s">
        <v>72</v>
      </c>
      <c r="D47" s="21" t="s">
        <v>18</v>
      </c>
      <c r="E47" s="22">
        <v>4</v>
      </c>
      <c r="F47" s="21"/>
      <c r="G47" s="21"/>
      <c r="H47" s="23">
        <f t="shared" si="0"/>
        <v>0</v>
      </c>
      <c r="I47" s="23"/>
      <c r="J47" s="23"/>
      <c r="K47" s="23">
        <f t="shared" si="1"/>
        <v>0</v>
      </c>
      <c r="L47" s="23">
        <f t="shared" si="2"/>
        <v>0</v>
      </c>
      <c r="M47" s="23">
        <f t="shared" si="3"/>
        <v>0</v>
      </c>
      <c r="N47" s="23">
        <f t="shared" si="4"/>
        <v>0</v>
      </c>
      <c r="O47" s="23">
        <f t="shared" si="5"/>
        <v>0</v>
      </c>
      <c r="P47" s="23">
        <f t="shared" si="6"/>
        <v>0</v>
      </c>
    </row>
    <row r="48" spans="1:16" s="18" customFormat="1" x14ac:dyDescent="0.25">
      <c r="A48" s="19" t="s">
        <v>118</v>
      </c>
      <c r="B48" s="19"/>
      <c r="C48" s="20" t="s">
        <v>38</v>
      </c>
      <c r="D48" s="21" t="s">
        <v>18</v>
      </c>
      <c r="E48" s="22">
        <v>4</v>
      </c>
      <c r="F48" s="21"/>
      <c r="G48" s="21"/>
      <c r="H48" s="23">
        <f t="shared" si="0"/>
        <v>0</v>
      </c>
      <c r="I48" s="23"/>
      <c r="J48" s="23"/>
      <c r="K48" s="23">
        <f t="shared" si="1"/>
        <v>0</v>
      </c>
      <c r="L48" s="23">
        <f t="shared" si="2"/>
        <v>0</v>
      </c>
      <c r="M48" s="23">
        <f t="shared" si="3"/>
        <v>0</v>
      </c>
      <c r="N48" s="23">
        <f t="shared" si="4"/>
        <v>0</v>
      </c>
      <c r="O48" s="23">
        <f t="shared" si="5"/>
        <v>0</v>
      </c>
      <c r="P48" s="23">
        <f t="shared" si="6"/>
        <v>0</v>
      </c>
    </row>
    <row r="49" spans="1:16" s="18" customFormat="1" x14ac:dyDescent="0.25">
      <c r="A49" s="19" t="s">
        <v>119</v>
      </c>
      <c r="B49" s="19"/>
      <c r="C49" s="39" t="s">
        <v>39</v>
      </c>
      <c r="D49" s="21" t="s">
        <v>27</v>
      </c>
      <c r="E49" s="22">
        <v>115</v>
      </c>
      <c r="F49" s="21"/>
      <c r="G49" s="21"/>
      <c r="H49" s="23">
        <f t="shared" si="0"/>
        <v>0</v>
      </c>
      <c r="I49" s="23"/>
      <c r="J49" s="23"/>
      <c r="K49" s="23">
        <f t="shared" si="1"/>
        <v>0</v>
      </c>
      <c r="L49" s="23">
        <f t="shared" si="2"/>
        <v>0</v>
      </c>
      <c r="M49" s="23">
        <f t="shared" si="3"/>
        <v>0</v>
      </c>
      <c r="N49" s="23">
        <f t="shared" si="4"/>
        <v>0</v>
      </c>
      <c r="O49" s="23">
        <f t="shared" si="5"/>
        <v>0</v>
      </c>
      <c r="P49" s="23">
        <f t="shared" si="6"/>
        <v>0</v>
      </c>
    </row>
    <row r="50" spans="1:16" s="18" customFormat="1" x14ac:dyDescent="0.25">
      <c r="A50" s="19" t="s">
        <v>120</v>
      </c>
      <c r="B50" s="19"/>
      <c r="C50" s="20" t="s">
        <v>60</v>
      </c>
      <c r="D50" s="21" t="s">
        <v>18</v>
      </c>
      <c r="E50" s="22">
        <v>10</v>
      </c>
      <c r="F50" s="21"/>
      <c r="G50" s="21"/>
      <c r="H50" s="23">
        <f t="shared" ref="H50:H55" si="7">F50*G50</f>
        <v>0</v>
      </c>
      <c r="I50" s="23"/>
      <c r="J50" s="23"/>
      <c r="K50" s="23">
        <f t="shared" ref="K50:K55" si="8">H50+I50+J50</f>
        <v>0</v>
      </c>
      <c r="L50" s="23">
        <f t="shared" ref="L50:L55" si="9">F50*E50</f>
        <v>0</v>
      </c>
      <c r="M50" s="23">
        <f t="shared" ref="M50:M55" si="10">L50*G50</f>
        <v>0</v>
      </c>
      <c r="N50" s="23">
        <f t="shared" ref="N50:N55" si="11">E50*I50</f>
        <v>0</v>
      </c>
      <c r="O50" s="23">
        <f t="shared" ref="O50:O55" si="12">E50*J50</f>
        <v>0</v>
      </c>
      <c r="P50" s="23">
        <f t="shared" ref="P50:P55" si="13">M50+N50+O50</f>
        <v>0</v>
      </c>
    </row>
    <row r="51" spans="1:16" s="18" customFormat="1" ht="45" x14ac:dyDescent="0.25">
      <c r="A51" s="19" t="s">
        <v>121</v>
      </c>
      <c r="B51" s="19"/>
      <c r="C51" s="20" t="s">
        <v>40</v>
      </c>
      <c r="D51" s="21" t="s">
        <v>41</v>
      </c>
      <c r="E51" s="22">
        <v>8</v>
      </c>
      <c r="F51" s="21"/>
      <c r="G51" s="21"/>
      <c r="H51" s="23">
        <f t="shared" si="7"/>
        <v>0</v>
      </c>
      <c r="I51" s="23"/>
      <c r="J51" s="23"/>
      <c r="K51" s="23">
        <f t="shared" si="8"/>
        <v>0</v>
      </c>
      <c r="L51" s="23">
        <f t="shared" si="9"/>
        <v>0</v>
      </c>
      <c r="M51" s="23">
        <f t="shared" si="10"/>
        <v>0</v>
      </c>
      <c r="N51" s="23">
        <f t="shared" si="11"/>
        <v>0</v>
      </c>
      <c r="O51" s="23">
        <f t="shared" si="12"/>
        <v>0</v>
      </c>
      <c r="P51" s="23">
        <f t="shared" si="13"/>
        <v>0</v>
      </c>
    </row>
    <row r="52" spans="1:16" s="18" customFormat="1" x14ac:dyDescent="0.25">
      <c r="A52" s="24" t="s">
        <v>122</v>
      </c>
      <c r="B52" s="24"/>
      <c r="C52" s="25" t="s">
        <v>82</v>
      </c>
      <c r="D52" s="26"/>
      <c r="E52" s="27"/>
      <c r="F52" s="26"/>
      <c r="G52" s="26"/>
      <c r="H52" s="28"/>
      <c r="I52" s="28"/>
      <c r="J52" s="28"/>
      <c r="K52" s="28"/>
      <c r="L52" s="28"/>
      <c r="M52" s="28"/>
      <c r="N52" s="28"/>
      <c r="O52" s="28"/>
      <c r="P52" s="28"/>
    </row>
    <row r="53" spans="1:16" s="18" customFormat="1" ht="18" x14ac:dyDescent="0.25">
      <c r="A53" s="19" t="s">
        <v>123</v>
      </c>
      <c r="B53" s="19"/>
      <c r="C53" s="20" t="s">
        <v>45</v>
      </c>
      <c r="D53" s="21" t="s">
        <v>165</v>
      </c>
      <c r="E53" s="22">
        <v>4.8</v>
      </c>
      <c r="F53" s="21"/>
      <c r="G53" s="21"/>
      <c r="H53" s="23">
        <f t="shared" si="7"/>
        <v>0</v>
      </c>
      <c r="I53" s="23"/>
      <c r="J53" s="23"/>
      <c r="K53" s="23">
        <f>H53+I53+J53</f>
        <v>0</v>
      </c>
      <c r="L53" s="23">
        <f t="shared" si="9"/>
        <v>0</v>
      </c>
      <c r="M53" s="23">
        <f t="shared" si="10"/>
        <v>0</v>
      </c>
      <c r="N53" s="23">
        <f t="shared" si="11"/>
        <v>0</v>
      </c>
      <c r="O53" s="23">
        <f t="shared" si="12"/>
        <v>0</v>
      </c>
      <c r="P53" s="23">
        <f t="shared" si="13"/>
        <v>0</v>
      </c>
    </row>
    <row r="54" spans="1:16" s="18" customFormat="1" ht="18" x14ac:dyDescent="0.25">
      <c r="A54" s="19" t="s">
        <v>124</v>
      </c>
      <c r="B54" s="19"/>
      <c r="C54" s="20" t="s">
        <v>20</v>
      </c>
      <c r="D54" s="21" t="s">
        <v>165</v>
      </c>
      <c r="E54" s="22">
        <v>4.8</v>
      </c>
      <c r="F54" s="21"/>
      <c r="G54" s="21"/>
      <c r="H54" s="23">
        <f t="shared" si="7"/>
        <v>0</v>
      </c>
      <c r="I54" s="23"/>
      <c r="J54" s="23"/>
      <c r="K54" s="23">
        <f t="shared" si="8"/>
        <v>0</v>
      </c>
      <c r="L54" s="23">
        <f t="shared" si="9"/>
        <v>0</v>
      </c>
      <c r="M54" s="23">
        <f t="shared" si="10"/>
        <v>0</v>
      </c>
      <c r="N54" s="23">
        <f t="shared" si="11"/>
        <v>0</v>
      </c>
      <c r="O54" s="23">
        <f t="shared" si="12"/>
        <v>0</v>
      </c>
      <c r="P54" s="23">
        <f t="shared" si="13"/>
        <v>0</v>
      </c>
    </row>
    <row r="55" spans="1:16" s="18" customFormat="1" ht="30" x14ac:dyDescent="0.25">
      <c r="A55" s="19" t="s">
        <v>125</v>
      </c>
      <c r="B55" s="19"/>
      <c r="C55" s="20" t="s">
        <v>21</v>
      </c>
      <c r="D55" s="21" t="s">
        <v>165</v>
      </c>
      <c r="E55" s="22">
        <v>4.8</v>
      </c>
      <c r="F55" s="21"/>
      <c r="G55" s="21"/>
      <c r="H55" s="23">
        <f t="shared" si="7"/>
        <v>0</v>
      </c>
      <c r="I55" s="23"/>
      <c r="J55" s="23"/>
      <c r="K55" s="23">
        <f t="shared" si="8"/>
        <v>0</v>
      </c>
      <c r="L55" s="23">
        <f t="shared" si="9"/>
        <v>0</v>
      </c>
      <c r="M55" s="23">
        <f t="shared" si="10"/>
        <v>0</v>
      </c>
      <c r="N55" s="23">
        <f t="shared" si="11"/>
        <v>0</v>
      </c>
      <c r="O55" s="23">
        <f t="shared" si="12"/>
        <v>0</v>
      </c>
      <c r="P55" s="23">
        <f t="shared" si="13"/>
        <v>0</v>
      </c>
    </row>
    <row r="56" spans="1:16" s="18" customFormat="1" ht="18" x14ac:dyDescent="0.25">
      <c r="A56" s="19" t="s">
        <v>126</v>
      </c>
      <c r="B56" s="19"/>
      <c r="C56" s="20" t="s">
        <v>22</v>
      </c>
      <c r="D56" s="21" t="s">
        <v>165</v>
      </c>
      <c r="E56" s="22">
        <v>4.8</v>
      </c>
      <c r="F56" s="21"/>
      <c r="G56" s="21"/>
      <c r="H56" s="23">
        <f t="shared" ref="H56:H78" si="14">F56*G56</f>
        <v>0</v>
      </c>
      <c r="I56" s="23"/>
      <c r="J56" s="23"/>
      <c r="K56" s="23">
        <f t="shared" ref="K56:K78" si="15">H56+I56+J56</f>
        <v>0</v>
      </c>
      <c r="L56" s="23">
        <f t="shared" ref="L56:L78" si="16">F56*E56</f>
        <v>0</v>
      </c>
      <c r="M56" s="23">
        <f t="shared" ref="M56:M78" si="17">L56*G56</f>
        <v>0</v>
      </c>
      <c r="N56" s="23">
        <f t="shared" ref="N56:N78" si="18">E56*I56</f>
        <v>0</v>
      </c>
      <c r="O56" s="23">
        <f t="shared" ref="O56:O78" si="19">E56*J56</f>
        <v>0</v>
      </c>
      <c r="P56" s="23">
        <f t="shared" ref="P56:P78" si="20">M56+N56+O56</f>
        <v>0</v>
      </c>
    </row>
    <row r="57" spans="1:16" s="18" customFormat="1" ht="18" x14ac:dyDescent="0.25">
      <c r="A57" s="19" t="s">
        <v>127</v>
      </c>
      <c r="B57" s="19"/>
      <c r="C57" s="20" t="s">
        <v>46</v>
      </c>
      <c r="D57" s="21" t="s">
        <v>165</v>
      </c>
      <c r="E57" s="22">
        <v>4.8</v>
      </c>
      <c r="F57" s="21"/>
      <c r="G57" s="21"/>
      <c r="H57" s="23">
        <f t="shared" si="14"/>
        <v>0</v>
      </c>
      <c r="I57" s="23"/>
      <c r="J57" s="23"/>
      <c r="K57" s="23">
        <f t="shared" si="15"/>
        <v>0</v>
      </c>
      <c r="L57" s="23">
        <f t="shared" si="16"/>
        <v>0</v>
      </c>
      <c r="M57" s="23">
        <f t="shared" si="17"/>
        <v>0</v>
      </c>
      <c r="N57" s="23">
        <f t="shared" si="18"/>
        <v>0</v>
      </c>
      <c r="O57" s="23">
        <f t="shared" si="19"/>
        <v>0</v>
      </c>
      <c r="P57" s="23">
        <f t="shared" si="20"/>
        <v>0</v>
      </c>
    </row>
    <row r="58" spans="1:16" s="18" customFormat="1" ht="18" x14ac:dyDescent="0.25">
      <c r="A58" s="19" t="s">
        <v>128</v>
      </c>
      <c r="B58" s="19"/>
      <c r="C58" s="20" t="s">
        <v>53</v>
      </c>
      <c r="D58" s="21" t="s">
        <v>165</v>
      </c>
      <c r="E58" s="22">
        <v>4.8</v>
      </c>
      <c r="F58" s="21"/>
      <c r="G58" s="21"/>
      <c r="H58" s="23">
        <f t="shared" si="14"/>
        <v>0</v>
      </c>
      <c r="I58" s="23"/>
      <c r="J58" s="23"/>
      <c r="K58" s="23">
        <f t="shared" si="15"/>
        <v>0</v>
      </c>
      <c r="L58" s="23">
        <f t="shared" si="16"/>
        <v>0</v>
      </c>
      <c r="M58" s="23">
        <f t="shared" si="17"/>
        <v>0</v>
      </c>
      <c r="N58" s="23">
        <f t="shared" si="18"/>
        <v>0</v>
      </c>
      <c r="O58" s="23">
        <f t="shared" si="19"/>
        <v>0</v>
      </c>
      <c r="P58" s="23">
        <f t="shared" si="20"/>
        <v>0</v>
      </c>
    </row>
    <row r="59" spans="1:16" s="18" customFormat="1" ht="18" x14ac:dyDescent="0.25">
      <c r="A59" s="19" t="s">
        <v>129</v>
      </c>
      <c r="B59" s="19"/>
      <c r="C59" s="20" t="s">
        <v>47</v>
      </c>
      <c r="D59" s="21" t="s">
        <v>165</v>
      </c>
      <c r="E59" s="29">
        <v>46.8</v>
      </c>
      <c r="F59" s="21"/>
      <c r="G59" s="21"/>
      <c r="H59" s="23">
        <f t="shared" si="14"/>
        <v>0</v>
      </c>
      <c r="I59" s="23"/>
      <c r="J59" s="23"/>
      <c r="K59" s="23">
        <f t="shared" si="15"/>
        <v>0</v>
      </c>
      <c r="L59" s="23">
        <f t="shared" si="16"/>
        <v>0</v>
      </c>
      <c r="M59" s="23">
        <f t="shared" si="17"/>
        <v>0</v>
      </c>
      <c r="N59" s="23">
        <f t="shared" si="18"/>
        <v>0</v>
      </c>
      <c r="O59" s="23">
        <f t="shared" si="19"/>
        <v>0</v>
      </c>
      <c r="P59" s="23">
        <f t="shared" si="20"/>
        <v>0</v>
      </c>
    </row>
    <row r="60" spans="1:16" s="18" customFormat="1" ht="18" x14ac:dyDescent="0.25">
      <c r="A60" s="19" t="s">
        <v>130</v>
      </c>
      <c r="B60" s="19"/>
      <c r="C60" s="20" t="s">
        <v>68</v>
      </c>
      <c r="D60" s="21" t="s">
        <v>165</v>
      </c>
      <c r="E60" s="29">
        <v>46.8</v>
      </c>
      <c r="F60" s="21"/>
      <c r="G60" s="21"/>
      <c r="H60" s="23">
        <f t="shared" si="14"/>
        <v>0</v>
      </c>
      <c r="I60" s="23"/>
      <c r="J60" s="23"/>
      <c r="K60" s="23">
        <f t="shared" si="15"/>
        <v>0</v>
      </c>
      <c r="L60" s="23">
        <f t="shared" si="16"/>
        <v>0</v>
      </c>
      <c r="M60" s="23">
        <f t="shared" si="17"/>
        <v>0</v>
      </c>
      <c r="N60" s="23">
        <f t="shared" si="18"/>
        <v>0</v>
      </c>
      <c r="O60" s="23">
        <f t="shared" si="19"/>
        <v>0</v>
      </c>
      <c r="P60" s="23">
        <f t="shared" si="20"/>
        <v>0</v>
      </c>
    </row>
    <row r="61" spans="1:16" s="18" customFormat="1" ht="18" x14ac:dyDescent="0.25">
      <c r="A61" s="19" t="s">
        <v>131</v>
      </c>
      <c r="B61" s="19"/>
      <c r="C61" s="20" t="s">
        <v>24</v>
      </c>
      <c r="D61" s="21" t="s">
        <v>165</v>
      </c>
      <c r="E61" s="29">
        <v>46.8</v>
      </c>
      <c r="F61" s="21"/>
      <c r="G61" s="21"/>
      <c r="H61" s="23">
        <f t="shared" si="14"/>
        <v>0</v>
      </c>
      <c r="I61" s="23"/>
      <c r="J61" s="23"/>
      <c r="K61" s="23">
        <f t="shared" si="15"/>
        <v>0</v>
      </c>
      <c r="L61" s="23">
        <f t="shared" si="16"/>
        <v>0</v>
      </c>
      <c r="M61" s="23">
        <f t="shared" si="17"/>
        <v>0</v>
      </c>
      <c r="N61" s="23">
        <f t="shared" si="18"/>
        <v>0</v>
      </c>
      <c r="O61" s="23">
        <f t="shared" si="19"/>
        <v>0</v>
      </c>
      <c r="P61" s="23">
        <f t="shared" si="20"/>
        <v>0</v>
      </c>
    </row>
    <row r="62" spans="1:16" s="18" customFormat="1" ht="18" x14ac:dyDescent="0.25">
      <c r="A62" s="19" t="s">
        <v>132</v>
      </c>
      <c r="B62" s="19"/>
      <c r="C62" s="20" t="s">
        <v>69</v>
      </c>
      <c r="D62" s="21" t="s">
        <v>165</v>
      </c>
      <c r="E62" s="29">
        <v>46.8</v>
      </c>
      <c r="F62" s="21"/>
      <c r="G62" s="21"/>
      <c r="H62" s="23">
        <f t="shared" si="14"/>
        <v>0</v>
      </c>
      <c r="I62" s="23"/>
      <c r="J62" s="23"/>
      <c r="K62" s="23">
        <f t="shared" si="15"/>
        <v>0</v>
      </c>
      <c r="L62" s="23">
        <f t="shared" si="16"/>
        <v>0</v>
      </c>
      <c r="M62" s="23">
        <f t="shared" si="17"/>
        <v>0</v>
      </c>
      <c r="N62" s="23">
        <f t="shared" si="18"/>
        <v>0</v>
      </c>
      <c r="O62" s="23">
        <f t="shared" si="19"/>
        <v>0</v>
      </c>
      <c r="P62" s="23">
        <f t="shared" si="20"/>
        <v>0</v>
      </c>
    </row>
    <row r="63" spans="1:16" s="18" customFormat="1" ht="18" x14ac:dyDescent="0.25">
      <c r="A63" s="19" t="s">
        <v>133</v>
      </c>
      <c r="B63" s="19"/>
      <c r="C63" s="20" t="s">
        <v>24</v>
      </c>
      <c r="D63" s="21" t="s">
        <v>165</v>
      </c>
      <c r="E63" s="29">
        <v>46.8</v>
      </c>
      <c r="F63" s="21"/>
      <c r="G63" s="21"/>
      <c r="H63" s="23">
        <f t="shared" si="14"/>
        <v>0</v>
      </c>
      <c r="I63" s="23"/>
      <c r="J63" s="23"/>
      <c r="K63" s="23">
        <f t="shared" si="15"/>
        <v>0</v>
      </c>
      <c r="L63" s="23">
        <f t="shared" si="16"/>
        <v>0</v>
      </c>
      <c r="M63" s="23">
        <f t="shared" si="17"/>
        <v>0</v>
      </c>
      <c r="N63" s="23">
        <f t="shared" si="18"/>
        <v>0</v>
      </c>
      <c r="O63" s="23">
        <f t="shared" si="19"/>
        <v>0</v>
      </c>
      <c r="P63" s="23">
        <f t="shared" si="20"/>
        <v>0</v>
      </c>
    </row>
    <row r="64" spans="1:16" s="18" customFormat="1" ht="18" x14ac:dyDescent="0.25">
      <c r="A64" s="19" t="s">
        <v>134</v>
      </c>
      <c r="B64" s="19"/>
      <c r="C64" s="20" t="s">
        <v>48</v>
      </c>
      <c r="D64" s="21" t="s">
        <v>165</v>
      </c>
      <c r="E64" s="29">
        <v>46.8</v>
      </c>
      <c r="F64" s="21"/>
      <c r="G64" s="21"/>
      <c r="H64" s="23">
        <f t="shared" si="14"/>
        <v>0</v>
      </c>
      <c r="I64" s="23"/>
      <c r="J64" s="23"/>
      <c r="K64" s="23">
        <f t="shared" si="15"/>
        <v>0</v>
      </c>
      <c r="L64" s="23">
        <f t="shared" si="16"/>
        <v>0</v>
      </c>
      <c r="M64" s="23">
        <f t="shared" si="17"/>
        <v>0</v>
      </c>
      <c r="N64" s="23">
        <f t="shared" si="18"/>
        <v>0</v>
      </c>
      <c r="O64" s="23">
        <f t="shared" si="19"/>
        <v>0</v>
      </c>
      <c r="P64" s="23">
        <f t="shared" si="20"/>
        <v>0</v>
      </c>
    </row>
    <row r="65" spans="1:16" s="18" customFormat="1" ht="18" x14ac:dyDescent="0.25">
      <c r="A65" s="19" t="s">
        <v>135</v>
      </c>
      <c r="B65" s="19"/>
      <c r="C65" s="20" t="s">
        <v>49</v>
      </c>
      <c r="D65" s="21" t="s">
        <v>165</v>
      </c>
      <c r="E65" s="29">
        <v>46.8</v>
      </c>
      <c r="F65" s="21"/>
      <c r="G65" s="21"/>
      <c r="H65" s="23">
        <f t="shared" si="14"/>
        <v>0</v>
      </c>
      <c r="I65" s="23"/>
      <c r="J65" s="23"/>
      <c r="K65" s="23">
        <f t="shared" si="15"/>
        <v>0</v>
      </c>
      <c r="L65" s="23">
        <f t="shared" si="16"/>
        <v>0</v>
      </c>
      <c r="M65" s="23">
        <f t="shared" si="17"/>
        <v>0</v>
      </c>
      <c r="N65" s="23">
        <f t="shared" si="18"/>
        <v>0</v>
      </c>
      <c r="O65" s="23">
        <f t="shared" si="19"/>
        <v>0</v>
      </c>
      <c r="P65" s="23">
        <f t="shared" si="20"/>
        <v>0</v>
      </c>
    </row>
    <row r="66" spans="1:16" s="18" customFormat="1" ht="18" x14ac:dyDescent="0.25">
      <c r="A66" s="19" t="s">
        <v>136</v>
      </c>
      <c r="B66" s="19"/>
      <c r="C66" s="20" t="s">
        <v>42</v>
      </c>
      <c r="D66" s="21" t="s">
        <v>165</v>
      </c>
      <c r="E66" s="22">
        <v>4.8</v>
      </c>
      <c r="F66" s="21"/>
      <c r="G66" s="21"/>
      <c r="H66" s="23">
        <f t="shared" si="14"/>
        <v>0</v>
      </c>
      <c r="I66" s="23"/>
      <c r="J66" s="23"/>
      <c r="K66" s="23">
        <f t="shared" si="15"/>
        <v>0</v>
      </c>
      <c r="L66" s="23">
        <f t="shared" si="16"/>
        <v>0</v>
      </c>
      <c r="M66" s="23">
        <f t="shared" si="17"/>
        <v>0</v>
      </c>
      <c r="N66" s="23">
        <f t="shared" si="18"/>
        <v>0</v>
      </c>
      <c r="O66" s="23">
        <f t="shared" si="19"/>
        <v>0</v>
      </c>
      <c r="P66" s="23">
        <f t="shared" si="20"/>
        <v>0</v>
      </c>
    </row>
    <row r="67" spans="1:16" s="18" customFormat="1" x14ac:dyDescent="0.25">
      <c r="A67" s="19" t="s">
        <v>137</v>
      </c>
      <c r="B67" s="19"/>
      <c r="C67" s="20" t="s">
        <v>56</v>
      </c>
      <c r="D67" s="21" t="s">
        <v>18</v>
      </c>
      <c r="E67" s="22">
        <v>2</v>
      </c>
      <c r="F67" s="21"/>
      <c r="G67" s="21"/>
      <c r="H67" s="23">
        <f t="shared" si="14"/>
        <v>0</v>
      </c>
      <c r="I67" s="23"/>
      <c r="J67" s="23"/>
      <c r="K67" s="23">
        <f t="shared" si="15"/>
        <v>0</v>
      </c>
      <c r="L67" s="23">
        <f t="shared" si="16"/>
        <v>0</v>
      </c>
      <c r="M67" s="23">
        <f t="shared" si="17"/>
        <v>0</v>
      </c>
      <c r="N67" s="23">
        <f t="shared" si="18"/>
        <v>0</v>
      </c>
      <c r="O67" s="23">
        <f t="shared" si="19"/>
        <v>0</v>
      </c>
      <c r="P67" s="23">
        <f t="shared" si="20"/>
        <v>0</v>
      </c>
    </row>
    <row r="68" spans="1:16" s="18" customFormat="1" ht="30" x14ac:dyDescent="0.25">
      <c r="A68" s="19" t="s">
        <v>138</v>
      </c>
      <c r="B68" s="19"/>
      <c r="C68" s="20" t="s">
        <v>73</v>
      </c>
      <c r="D68" s="21" t="s">
        <v>18</v>
      </c>
      <c r="E68" s="22">
        <v>4</v>
      </c>
      <c r="F68" s="21"/>
      <c r="G68" s="21"/>
      <c r="H68" s="23">
        <f t="shared" si="14"/>
        <v>0</v>
      </c>
      <c r="I68" s="23"/>
      <c r="J68" s="23"/>
      <c r="K68" s="23">
        <f t="shared" si="15"/>
        <v>0</v>
      </c>
      <c r="L68" s="23">
        <f t="shared" si="16"/>
        <v>0</v>
      </c>
      <c r="M68" s="23">
        <f t="shared" si="17"/>
        <v>0</v>
      </c>
      <c r="N68" s="23">
        <f t="shared" si="18"/>
        <v>0</v>
      </c>
      <c r="O68" s="23">
        <f t="shared" si="19"/>
        <v>0</v>
      </c>
      <c r="P68" s="23">
        <f t="shared" si="20"/>
        <v>0</v>
      </c>
    </row>
    <row r="69" spans="1:16" s="18" customFormat="1" ht="30" x14ac:dyDescent="0.25">
      <c r="A69" s="19" t="s">
        <v>139</v>
      </c>
      <c r="B69" s="19"/>
      <c r="C69" s="20" t="s">
        <v>74</v>
      </c>
      <c r="D69" s="21" t="s">
        <v>18</v>
      </c>
      <c r="E69" s="22">
        <v>2</v>
      </c>
      <c r="F69" s="21"/>
      <c r="G69" s="21"/>
      <c r="H69" s="23">
        <f t="shared" si="14"/>
        <v>0</v>
      </c>
      <c r="I69" s="23"/>
      <c r="J69" s="23"/>
      <c r="K69" s="23">
        <f t="shared" si="15"/>
        <v>0</v>
      </c>
      <c r="L69" s="23">
        <f t="shared" si="16"/>
        <v>0</v>
      </c>
      <c r="M69" s="23">
        <f t="shared" si="17"/>
        <v>0</v>
      </c>
      <c r="N69" s="23">
        <f t="shared" si="18"/>
        <v>0</v>
      </c>
      <c r="O69" s="23">
        <f t="shared" si="19"/>
        <v>0</v>
      </c>
      <c r="P69" s="23">
        <f t="shared" si="20"/>
        <v>0</v>
      </c>
    </row>
    <row r="70" spans="1:16" s="18" customFormat="1" ht="45" x14ac:dyDescent="0.25">
      <c r="A70" s="19" t="s">
        <v>140</v>
      </c>
      <c r="B70" s="19"/>
      <c r="C70" s="20" t="s">
        <v>75</v>
      </c>
      <c r="D70" s="21" t="s">
        <v>18</v>
      </c>
      <c r="E70" s="22">
        <v>2</v>
      </c>
      <c r="F70" s="21"/>
      <c r="G70" s="21"/>
      <c r="H70" s="23">
        <f t="shared" si="14"/>
        <v>0</v>
      </c>
      <c r="I70" s="23"/>
      <c r="J70" s="23"/>
      <c r="K70" s="23">
        <f t="shared" si="15"/>
        <v>0</v>
      </c>
      <c r="L70" s="23">
        <f t="shared" si="16"/>
        <v>0</v>
      </c>
      <c r="M70" s="23">
        <f t="shared" si="17"/>
        <v>0</v>
      </c>
      <c r="N70" s="23">
        <f t="shared" si="18"/>
        <v>0</v>
      </c>
      <c r="O70" s="23">
        <f t="shared" si="19"/>
        <v>0</v>
      </c>
      <c r="P70" s="23">
        <f t="shared" si="20"/>
        <v>0</v>
      </c>
    </row>
    <row r="71" spans="1:16" s="18" customFormat="1" x14ac:dyDescent="0.25">
      <c r="A71" s="19" t="s">
        <v>141</v>
      </c>
      <c r="B71" s="19"/>
      <c r="C71" s="20" t="s">
        <v>57</v>
      </c>
      <c r="D71" s="21" t="s">
        <v>18</v>
      </c>
      <c r="E71" s="22">
        <v>2</v>
      </c>
      <c r="F71" s="21"/>
      <c r="G71" s="21"/>
      <c r="H71" s="23">
        <f t="shared" si="14"/>
        <v>0</v>
      </c>
      <c r="I71" s="23"/>
      <c r="J71" s="23"/>
      <c r="K71" s="23">
        <f t="shared" si="15"/>
        <v>0</v>
      </c>
      <c r="L71" s="23">
        <f t="shared" si="16"/>
        <v>0</v>
      </c>
      <c r="M71" s="23">
        <f t="shared" si="17"/>
        <v>0</v>
      </c>
      <c r="N71" s="23">
        <f t="shared" si="18"/>
        <v>0</v>
      </c>
      <c r="O71" s="23">
        <f t="shared" si="19"/>
        <v>0</v>
      </c>
      <c r="P71" s="23">
        <f t="shared" si="20"/>
        <v>0</v>
      </c>
    </row>
    <row r="72" spans="1:16" s="18" customFormat="1" x14ac:dyDescent="0.25">
      <c r="A72" s="19" t="s">
        <v>142</v>
      </c>
      <c r="B72" s="19"/>
      <c r="C72" s="20" t="s">
        <v>54</v>
      </c>
      <c r="D72" s="21" t="s">
        <v>18</v>
      </c>
      <c r="E72" s="22">
        <v>2</v>
      </c>
      <c r="F72" s="21"/>
      <c r="G72" s="21"/>
      <c r="H72" s="23">
        <f t="shared" si="14"/>
        <v>0</v>
      </c>
      <c r="I72" s="23"/>
      <c r="J72" s="23"/>
      <c r="K72" s="23">
        <f t="shared" si="15"/>
        <v>0</v>
      </c>
      <c r="L72" s="23">
        <f t="shared" si="16"/>
        <v>0</v>
      </c>
      <c r="M72" s="23">
        <f t="shared" si="17"/>
        <v>0</v>
      </c>
      <c r="N72" s="23">
        <f t="shared" si="18"/>
        <v>0</v>
      </c>
      <c r="O72" s="23">
        <f t="shared" si="19"/>
        <v>0</v>
      </c>
      <c r="P72" s="23">
        <f t="shared" si="20"/>
        <v>0</v>
      </c>
    </row>
    <row r="73" spans="1:16" s="18" customFormat="1" ht="45" x14ac:dyDescent="0.25">
      <c r="A73" s="19" t="s">
        <v>143</v>
      </c>
      <c r="B73" s="19"/>
      <c r="C73" s="20" t="s">
        <v>55</v>
      </c>
      <c r="D73" s="21" t="s">
        <v>18</v>
      </c>
      <c r="E73" s="22">
        <v>2</v>
      </c>
      <c r="F73" s="21"/>
      <c r="G73" s="21"/>
      <c r="H73" s="23">
        <f t="shared" si="14"/>
        <v>0</v>
      </c>
      <c r="I73" s="23"/>
      <c r="J73" s="23"/>
      <c r="K73" s="23">
        <f t="shared" si="15"/>
        <v>0</v>
      </c>
      <c r="L73" s="23">
        <f t="shared" si="16"/>
        <v>0</v>
      </c>
      <c r="M73" s="23">
        <f t="shared" si="17"/>
        <v>0</v>
      </c>
      <c r="N73" s="23">
        <f t="shared" si="18"/>
        <v>0</v>
      </c>
      <c r="O73" s="23">
        <f t="shared" si="19"/>
        <v>0</v>
      </c>
      <c r="P73" s="23">
        <f t="shared" si="20"/>
        <v>0</v>
      </c>
    </row>
    <row r="74" spans="1:16" s="18" customFormat="1" x14ac:dyDescent="0.25">
      <c r="A74" s="19" t="s">
        <v>144</v>
      </c>
      <c r="B74" s="19"/>
      <c r="C74" s="20" t="s">
        <v>44</v>
      </c>
      <c r="D74" s="21" t="s">
        <v>18</v>
      </c>
      <c r="E74" s="22">
        <v>2</v>
      </c>
      <c r="F74" s="21"/>
      <c r="G74" s="21"/>
      <c r="H74" s="23">
        <f t="shared" si="14"/>
        <v>0</v>
      </c>
      <c r="I74" s="23"/>
      <c r="J74" s="23"/>
      <c r="K74" s="23">
        <f t="shared" si="15"/>
        <v>0</v>
      </c>
      <c r="L74" s="23">
        <f t="shared" si="16"/>
        <v>0</v>
      </c>
      <c r="M74" s="23">
        <f t="shared" si="17"/>
        <v>0</v>
      </c>
      <c r="N74" s="23">
        <f t="shared" si="18"/>
        <v>0</v>
      </c>
      <c r="O74" s="23">
        <f t="shared" si="19"/>
        <v>0</v>
      </c>
      <c r="P74" s="23">
        <f t="shared" si="20"/>
        <v>0</v>
      </c>
    </row>
    <row r="75" spans="1:16" s="18" customFormat="1" x14ac:dyDescent="0.25">
      <c r="A75" s="19" t="s">
        <v>145</v>
      </c>
      <c r="B75" s="19"/>
      <c r="C75" s="20" t="s">
        <v>70</v>
      </c>
      <c r="D75" s="21" t="s">
        <v>27</v>
      </c>
      <c r="E75" s="22">
        <v>150</v>
      </c>
      <c r="F75" s="21"/>
      <c r="G75" s="21"/>
      <c r="H75" s="23">
        <f t="shared" si="14"/>
        <v>0</v>
      </c>
      <c r="I75" s="23"/>
      <c r="J75" s="23"/>
      <c r="K75" s="23">
        <f t="shared" si="15"/>
        <v>0</v>
      </c>
      <c r="L75" s="23">
        <f t="shared" si="16"/>
        <v>0</v>
      </c>
      <c r="M75" s="23">
        <f t="shared" si="17"/>
        <v>0</v>
      </c>
      <c r="N75" s="23">
        <f t="shared" si="18"/>
        <v>0</v>
      </c>
      <c r="O75" s="23">
        <f t="shared" si="19"/>
        <v>0</v>
      </c>
      <c r="P75" s="23">
        <f t="shared" si="20"/>
        <v>0</v>
      </c>
    </row>
    <row r="76" spans="1:16" s="18" customFormat="1" x14ac:dyDescent="0.25">
      <c r="A76" s="19" t="s">
        <v>146</v>
      </c>
      <c r="B76" s="19"/>
      <c r="C76" s="20" t="s">
        <v>31</v>
      </c>
      <c r="D76" s="21" t="s">
        <v>18</v>
      </c>
      <c r="E76" s="22">
        <v>4</v>
      </c>
      <c r="F76" s="21"/>
      <c r="G76" s="21"/>
      <c r="H76" s="23">
        <f t="shared" si="14"/>
        <v>0</v>
      </c>
      <c r="I76" s="23"/>
      <c r="J76" s="23"/>
      <c r="K76" s="23">
        <f t="shared" si="15"/>
        <v>0</v>
      </c>
      <c r="L76" s="23">
        <f t="shared" si="16"/>
        <v>0</v>
      </c>
      <c r="M76" s="23">
        <f t="shared" si="17"/>
        <v>0</v>
      </c>
      <c r="N76" s="23">
        <f t="shared" si="18"/>
        <v>0</v>
      </c>
      <c r="O76" s="23">
        <f t="shared" si="19"/>
        <v>0</v>
      </c>
      <c r="P76" s="23">
        <f t="shared" si="20"/>
        <v>0</v>
      </c>
    </row>
    <row r="77" spans="1:16" s="18" customFormat="1" x14ac:dyDescent="0.25">
      <c r="A77" s="19" t="s">
        <v>147</v>
      </c>
      <c r="B77" s="19"/>
      <c r="C77" s="20" t="s">
        <v>32</v>
      </c>
      <c r="D77" s="21" t="s">
        <v>18</v>
      </c>
      <c r="E77" s="22">
        <v>4</v>
      </c>
      <c r="F77" s="21"/>
      <c r="G77" s="21"/>
      <c r="H77" s="23">
        <f t="shared" si="14"/>
        <v>0</v>
      </c>
      <c r="I77" s="23"/>
      <c r="J77" s="23"/>
      <c r="K77" s="23">
        <f t="shared" si="15"/>
        <v>0</v>
      </c>
      <c r="L77" s="23">
        <f t="shared" si="16"/>
        <v>0</v>
      </c>
      <c r="M77" s="23">
        <f t="shared" si="17"/>
        <v>0</v>
      </c>
      <c r="N77" s="23">
        <f t="shared" si="18"/>
        <v>0</v>
      </c>
      <c r="O77" s="23">
        <f t="shared" si="19"/>
        <v>0</v>
      </c>
      <c r="P77" s="23">
        <f t="shared" si="20"/>
        <v>0</v>
      </c>
    </row>
    <row r="78" spans="1:16" s="18" customFormat="1" x14ac:dyDescent="0.25">
      <c r="A78" s="19" t="s">
        <v>148</v>
      </c>
      <c r="B78" s="19"/>
      <c r="C78" s="20" t="s">
        <v>58</v>
      </c>
      <c r="D78" s="21" t="s">
        <v>18</v>
      </c>
      <c r="E78" s="22">
        <v>4</v>
      </c>
      <c r="F78" s="21"/>
      <c r="G78" s="21"/>
      <c r="H78" s="23">
        <f t="shared" si="14"/>
        <v>0</v>
      </c>
      <c r="I78" s="23"/>
      <c r="J78" s="23"/>
      <c r="K78" s="23">
        <f t="shared" si="15"/>
        <v>0</v>
      </c>
      <c r="L78" s="23">
        <f t="shared" si="16"/>
        <v>0</v>
      </c>
      <c r="M78" s="23">
        <f t="shared" si="17"/>
        <v>0</v>
      </c>
      <c r="N78" s="23">
        <f t="shared" si="18"/>
        <v>0</v>
      </c>
      <c r="O78" s="23">
        <f t="shared" si="19"/>
        <v>0</v>
      </c>
      <c r="P78" s="23">
        <f t="shared" si="20"/>
        <v>0</v>
      </c>
    </row>
    <row r="79" spans="1:16" s="18" customFormat="1" ht="30" x14ac:dyDescent="0.25">
      <c r="A79" s="19" t="s">
        <v>149</v>
      </c>
      <c r="B79" s="19"/>
      <c r="C79" s="20" t="s">
        <v>76</v>
      </c>
      <c r="D79" s="21" t="s">
        <v>18</v>
      </c>
      <c r="E79" s="22">
        <v>2</v>
      </c>
      <c r="F79" s="21"/>
      <c r="G79" s="21"/>
      <c r="H79" s="23">
        <f>F79*G79</f>
        <v>0</v>
      </c>
      <c r="I79" s="23"/>
      <c r="J79" s="23"/>
      <c r="K79" s="23">
        <f>H79+I79+J79</f>
        <v>0</v>
      </c>
      <c r="L79" s="23">
        <f>F79*E79</f>
        <v>0</v>
      </c>
      <c r="M79" s="23">
        <f>L79*G79</f>
        <v>0</v>
      </c>
      <c r="N79" s="23">
        <f>E79*I79</f>
        <v>0</v>
      </c>
      <c r="O79" s="23">
        <f>E79*J79</f>
        <v>0</v>
      </c>
      <c r="P79" s="23">
        <f>M79+N79+O79</f>
        <v>0</v>
      </c>
    </row>
    <row r="80" spans="1:16" s="18" customFormat="1" ht="18" x14ac:dyDescent="0.25">
      <c r="A80" s="19" t="s">
        <v>150</v>
      </c>
      <c r="B80" s="19"/>
      <c r="C80" s="20" t="s">
        <v>61</v>
      </c>
      <c r="D80" s="21" t="s">
        <v>165</v>
      </c>
      <c r="E80" s="22">
        <v>44.25</v>
      </c>
      <c r="F80" s="21"/>
      <c r="G80" s="21"/>
      <c r="H80" s="23">
        <f t="shared" ref="H80:H83" si="21">F80*G80</f>
        <v>0</v>
      </c>
      <c r="I80" s="23"/>
      <c r="J80" s="23"/>
      <c r="K80" s="23">
        <f t="shared" ref="K80:K83" si="22">H80+I80+J80</f>
        <v>0</v>
      </c>
      <c r="L80" s="23">
        <f t="shared" ref="L80:L83" si="23">F80*E80</f>
        <v>0</v>
      </c>
      <c r="M80" s="23">
        <f t="shared" ref="M80:M83" si="24">L80*G80</f>
        <v>0</v>
      </c>
      <c r="N80" s="23">
        <f t="shared" ref="N80:N83" si="25">E80*I80</f>
        <v>0</v>
      </c>
      <c r="O80" s="23">
        <f t="shared" ref="O80:O83" si="26">E80*J80</f>
        <v>0</v>
      </c>
      <c r="P80" s="23">
        <f t="shared" ref="P80:P83" si="27">M80+N80+O80</f>
        <v>0</v>
      </c>
    </row>
    <row r="81" spans="1:18" s="18" customFormat="1" ht="18" x14ac:dyDescent="0.25">
      <c r="A81" s="19" t="s">
        <v>151</v>
      </c>
      <c r="B81" s="19"/>
      <c r="C81" s="20" t="s">
        <v>62</v>
      </c>
      <c r="D81" s="21" t="s">
        <v>165</v>
      </c>
      <c r="E81" s="22">
        <v>10</v>
      </c>
      <c r="F81" s="21"/>
      <c r="G81" s="21"/>
      <c r="H81" s="23">
        <f t="shared" si="21"/>
        <v>0</v>
      </c>
      <c r="I81" s="23"/>
      <c r="J81" s="23"/>
      <c r="K81" s="23">
        <f t="shared" si="22"/>
        <v>0</v>
      </c>
      <c r="L81" s="23">
        <f t="shared" si="23"/>
        <v>0</v>
      </c>
      <c r="M81" s="23">
        <f t="shared" si="24"/>
        <v>0</v>
      </c>
      <c r="N81" s="23">
        <f t="shared" si="25"/>
        <v>0</v>
      </c>
      <c r="O81" s="23">
        <f t="shared" si="26"/>
        <v>0</v>
      </c>
      <c r="P81" s="23">
        <f t="shared" si="27"/>
        <v>0</v>
      </c>
    </row>
    <row r="82" spans="1:18" s="18" customFormat="1" ht="18" x14ac:dyDescent="0.25">
      <c r="A82" s="19" t="s">
        <v>152</v>
      </c>
      <c r="B82" s="19"/>
      <c r="C82" s="20" t="s">
        <v>67</v>
      </c>
      <c r="D82" s="21" t="s">
        <v>165</v>
      </c>
      <c r="E82" s="22">
        <v>5</v>
      </c>
      <c r="F82" s="21"/>
      <c r="G82" s="21"/>
      <c r="H82" s="23">
        <f t="shared" si="21"/>
        <v>0</v>
      </c>
      <c r="I82" s="23"/>
      <c r="J82" s="23"/>
      <c r="K82" s="23">
        <f t="shared" si="22"/>
        <v>0</v>
      </c>
      <c r="L82" s="23">
        <f t="shared" si="23"/>
        <v>0</v>
      </c>
      <c r="M82" s="23">
        <f t="shared" si="24"/>
        <v>0</v>
      </c>
      <c r="N82" s="23">
        <f t="shared" si="25"/>
        <v>0</v>
      </c>
      <c r="O82" s="23">
        <f t="shared" si="26"/>
        <v>0</v>
      </c>
      <c r="P82" s="23">
        <f t="shared" si="27"/>
        <v>0</v>
      </c>
    </row>
    <row r="83" spans="1:18" s="18" customFormat="1" x14ac:dyDescent="0.25">
      <c r="A83" s="19" t="s">
        <v>153</v>
      </c>
      <c r="B83" s="19"/>
      <c r="C83" s="20" t="s">
        <v>43</v>
      </c>
      <c r="D83" s="21" t="s">
        <v>27</v>
      </c>
      <c r="E83" s="22">
        <v>30</v>
      </c>
      <c r="F83" s="21"/>
      <c r="G83" s="21"/>
      <c r="H83" s="23">
        <f t="shared" si="21"/>
        <v>0</v>
      </c>
      <c r="I83" s="23"/>
      <c r="J83" s="23"/>
      <c r="K83" s="23">
        <f t="shared" si="22"/>
        <v>0</v>
      </c>
      <c r="L83" s="23">
        <f t="shared" si="23"/>
        <v>0</v>
      </c>
      <c r="M83" s="23">
        <f t="shared" si="24"/>
        <v>0</v>
      </c>
      <c r="N83" s="23">
        <f t="shared" si="25"/>
        <v>0</v>
      </c>
      <c r="O83" s="23">
        <f t="shared" si="26"/>
        <v>0</v>
      </c>
      <c r="P83" s="23">
        <f t="shared" si="27"/>
        <v>0</v>
      </c>
    </row>
    <row r="84" spans="1:18" s="18" customFormat="1" ht="18" x14ac:dyDescent="0.25">
      <c r="A84" s="19" t="s">
        <v>154</v>
      </c>
      <c r="B84" s="19"/>
      <c r="C84" s="30" t="s">
        <v>78</v>
      </c>
      <c r="D84" s="21" t="s">
        <v>165</v>
      </c>
      <c r="E84" s="22">
        <v>121.3</v>
      </c>
      <c r="F84" s="31"/>
      <c r="G84" s="31"/>
      <c r="H84" s="23">
        <f t="shared" ref="H84:H85" si="28">F84*G84</f>
        <v>0</v>
      </c>
      <c r="I84" s="23"/>
      <c r="J84" s="23"/>
      <c r="K84" s="23">
        <f t="shared" ref="K84:K85" si="29">H84+I84+J84</f>
        <v>0</v>
      </c>
      <c r="L84" s="23">
        <f t="shared" ref="L84:L85" si="30">F84*E84</f>
        <v>0</v>
      </c>
      <c r="M84" s="23">
        <f t="shared" ref="M84:M85" si="31">L84*G84</f>
        <v>0</v>
      </c>
      <c r="N84" s="23">
        <f t="shared" ref="N84:N85" si="32">E84*I84</f>
        <v>0</v>
      </c>
      <c r="O84" s="23">
        <f t="shared" ref="O84:O85" si="33">E84*J84</f>
        <v>0</v>
      </c>
      <c r="P84" s="23">
        <f t="shared" ref="P84:P85" si="34">M84+N84+O84</f>
        <v>0</v>
      </c>
    </row>
    <row r="85" spans="1:18" s="18" customFormat="1" ht="18" x14ac:dyDescent="0.25">
      <c r="A85" s="19" t="s">
        <v>155</v>
      </c>
      <c r="B85" s="19"/>
      <c r="C85" s="30" t="s">
        <v>79</v>
      </c>
      <c r="D85" s="21" t="s">
        <v>165</v>
      </c>
      <c r="E85" s="22">
        <v>116.5</v>
      </c>
      <c r="F85" s="31"/>
      <c r="G85" s="31"/>
      <c r="H85" s="23">
        <f t="shared" si="28"/>
        <v>0</v>
      </c>
      <c r="I85" s="23"/>
      <c r="J85" s="23"/>
      <c r="K85" s="23">
        <f t="shared" si="29"/>
        <v>0</v>
      </c>
      <c r="L85" s="23">
        <f t="shared" si="30"/>
        <v>0</v>
      </c>
      <c r="M85" s="23">
        <f t="shared" si="31"/>
        <v>0</v>
      </c>
      <c r="N85" s="23">
        <f t="shared" si="32"/>
        <v>0</v>
      </c>
      <c r="O85" s="23">
        <f t="shared" si="33"/>
        <v>0</v>
      </c>
      <c r="P85" s="23">
        <f t="shared" si="34"/>
        <v>0</v>
      </c>
    </row>
    <row r="86" spans="1:18" ht="15" customHeight="1" x14ac:dyDescent="0.25">
      <c r="A86" s="41" t="s">
        <v>11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36">
        <f>SUM(L16:L85)</f>
        <v>0</v>
      </c>
      <c r="M86" s="36">
        <f>SUM(M16:M85)</f>
        <v>0</v>
      </c>
      <c r="N86" s="36">
        <f>SUM(N16:N85)</f>
        <v>0</v>
      </c>
      <c r="O86" s="36">
        <f>SUM(O16:O85)</f>
        <v>0</v>
      </c>
      <c r="P86" s="36">
        <f>SUM(P16:P85)</f>
        <v>0</v>
      </c>
      <c r="Q86" s="32"/>
      <c r="R86" s="32"/>
    </row>
    <row r="87" spans="1:18" ht="15" customHeight="1" x14ac:dyDescent="0.25">
      <c r="A87" s="41" t="s">
        <v>12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36"/>
      <c r="M87" s="36"/>
      <c r="N87" s="36"/>
      <c r="O87" s="36"/>
      <c r="P87" s="36">
        <f>SUM(M87:O87)</f>
        <v>0</v>
      </c>
      <c r="Q87" s="32"/>
      <c r="R87" s="32"/>
    </row>
    <row r="88" spans="1:18" x14ac:dyDescent="0.25">
      <c r="A88" s="41" t="s">
        <v>11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36">
        <f>P86+P87</f>
        <v>0</v>
      </c>
      <c r="Q88" s="32"/>
      <c r="R88" s="32"/>
    </row>
    <row r="89" spans="1:18" x14ac:dyDescent="0.25">
      <c r="A89" s="48" t="s">
        <v>14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37"/>
    </row>
    <row r="90" spans="1:18" x14ac:dyDescent="0.25">
      <c r="A90" s="48" t="s">
        <v>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37"/>
    </row>
    <row r="91" spans="1:18" x14ac:dyDescent="0.25">
      <c r="A91" s="48" t="s">
        <v>15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37"/>
    </row>
    <row r="92" spans="1:18" ht="15" customHeight="1" x14ac:dyDescent="0.25">
      <c r="A92" s="48" t="s">
        <v>16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37"/>
    </row>
    <row r="93" spans="1:18" ht="15" customHeight="1" x14ac:dyDescent="0.25">
      <c r="A93" s="49" t="s">
        <v>7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38">
        <f>P92+P91+P89+P88</f>
        <v>0</v>
      </c>
    </row>
    <row r="94" spans="1:18" ht="15" customHeight="1" x14ac:dyDescent="0.25">
      <c r="A94" s="2" t="s">
        <v>66</v>
      </c>
    </row>
    <row r="95" spans="1:18" x14ac:dyDescent="0.25">
      <c r="A95" s="2" t="s">
        <v>65</v>
      </c>
    </row>
    <row r="97" ht="15" customHeight="1" x14ac:dyDescent="0.25"/>
    <row r="99" ht="15" customHeight="1" x14ac:dyDescent="0.25"/>
  </sheetData>
  <mergeCells count="18">
    <mergeCell ref="A89:O89"/>
    <mergeCell ref="A90:O90"/>
    <mergeCell ref="A91:O91"/>
    <mergeCell ref="A92:O92"/>
    <mergeCell ref="A93:O93"/>
    <mergeCell ref="A1:P1"/>
    <mergeCell ref="A87:K87"/>
    <mergeCell ref="A88:O88"/>
    <mergeCell ref="A86:K86"/>
    <mergeCell ref="A12:A13"/>
    <mergeCell ref="B12:B13"/>
    <mergeCell ref="C12:C13"/>
    <mergeCell ref="D12:D13"/>
    <mergeCell ref="E12:E13"/>
    <mergeCell ref="F12:K12"/>
    <mergeCell ref="L12:P12"/>
    <mergeCell ref="A2:P2"/>
    <mergeCell ref="M9:P9"/>
  </mergeCells>
  <pageMargins left="0.7" right="0.7" top="0.75" bottom="0.75" header="0.3" footer="0.3"/>
  <pageSetup paperSize="9" scale="61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Gvido Tupureins</dc:creator>
  <cp:lastModifiedBy>Eva Sokolova</cp:lastModifiedBy>
  <cp:lastPrinted>2016-01-15T10:52:18Z</cp:lastPrinted>
  <dcterms:created xsi:type="dcterms:W3CDTF">2016-01-12T14:38:22Z</dcterms:created>
  <dcterms:modified xsi:type="dcterms:W3CDTF">2016-08-24T14:32:32Z</dcterms:modified>
</cp:coreProperties>
</file>