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760" tabRatio="944" activeTab="1"/>
  </bookViews>
  <sheets>
    <sheet name="1.1 Demont." sheetId="1" r:id="rId1"/>
    <sheet name="1.2 Pamati" sheetId="2" r:id="rId2"/>
    <sheet name="1.3 Žogs" sheetId="3" r:id="rId3"/>
  </sheets>
  <definedNames>
    <definedName name="_xlnm.Print_Area" localSheetId="0">'1.1 Demont.'!$A$1:$E$30</definedName>
    <definedName name="_xlnm.Print_Area" localSheetId="1">'1.2 Pamati'!$A$1:$E$55</definedName>
    <definedName name="_xlnm.Print_Area" localSheetId="2">'1.3 Žogs'!$A$1:$E$62</definedName>
  </definedNames>
  <calcPr fullCalcOnLoad="1"/>
</workbook>
</file>

<file path=xl/sharedStrings.xml><?xml version="1.0" encoding="utf-8"?>
<sst xmlns="http://schemas.openxmlformats.org/spreadsheetml/2006/main" count="215" uniqueCount="86">
  <si>
    <t>Mērvienība</t>
  </si>
  <si>
    <t>Daudzums</t>
  </si>
  <si>
    <t>Nr.p.k.</t>
  </si>
  <si>
    <t>Sastādīja:  Mikus Dzudzilo, Sert.Nr. 20-7063</t>
  </si>
  <si>
    <t>Kods</t>
  </si>
  <si>
    <t>Būvdarbu nosaukums</t>
  </si>
  <si>
    <t xml:space="preserve">Pasūtījuma Nr.: </t>
  </si>
  <si>
    <t>Objekta nosaukums: Pilsoņu iela 13 teritorijas esošā žoga demontāža un jauna žoga uzstādīšana gar Pilsoņu ielu, Liepājas ielu, Ventspils ielu un Atpūtas ielu</t>
  </si>
  <si>
    <t>Būves nosaukums: Pilsoņu iela 13 teritorijas esošā žoga demontāža un jauna žoga uzstādīšana gar Pilsoņu ielu, Liepājas ielu, Ventspils ielu un Atpūtas ielu</t>
  </si>
  <si>
    <t>Objekta adrese: Pilsoņu iela 13, Rīga</t>
  </si>
  <si>
    <t>Demontāžas darbi</t>
  </si>
  <si>
    <t>Pārbaudīja: Zane Koroļa, Sert.Nr. 1-00510</t>
  </si>
  <si>
    <t>Žoga izbūve</t>
  </si>
  <si>
    <t>Žoga izbūve. H=1,80m, garums 695,50m</t>
  </si>
  <si>
    <t>Esošā ķieģeļu mūra žoga demontāža līdz monolītajam betona pamatam</t>
  </si>
  <si>
    <t>m3</t>
  </si>
  <si>
    <t>Esošo bīdāmo vārtu demontāža</t>
  </si>
  <si>
    <t>gb</t>
  </si>
  <si>
    <t>Būvgružu savākšna, izvešana un utilizācija, t.sk., būvdarbu laikā radušos būvgružu utilizācija</t>
  </si>
  <si>
    <t>līg.c</t>
  </si>
  <si>
    <t>Dažādi darbi</t>
  </si>
  <si>
    <t>Esošās ēkas fasādes remonts ar armētu dekoratīvo fasādes apmetumu, gruntēšana un krāsošana</t>
  </si>
  <si>
    <t>m2</t>
  </si>
  <si>
    <t>Vietējā ģeodēziskā tīkla punktu atjaunot, to veikt Rīgas domes pilsētas attīstības departamenta darbinieka uzraudzībā</t>
  </si>
  <si>
    <t>Nerūsējošā tērauda enkurstieņa M12, 8.8. L=180mm montāža, iestrādājot ķīmiskajā enkurmasā Hilti HIT HY-200</t>
  </si>
  <si>
    <t>kg</t>
  </si>
  <si>
    <t>Tērauda balstplāksnes 180x180x10mm montāža, t.sk., montāžas palīgmateriāli un pretkorozijas apstrāde. Tērauda klase S355 J2</t>
  </si>
  <si>
    <t>Atbalstsiena AS-1 līdz AS-3</t>
  </si>
  <si>
    <t>Stiegrojuma Ø8mm montāža, t.sk., montāža palīgmateriāli. B500B klase</t>
  </si>
  <si>
    <t>Atbalstsienu veidņošana un betonēšana ar betonu C30/37, XC3, XF3</t>
  </si>
  <si>
    <t>Grunts izstrāde un atpakaļaizbēršana, blietējot</t>
  </si>
  <si>
    <t>Vārtu balsts V1.1 un V2.1</t>
  </si>
  <si>
    <t>Nerūsējošā tērauda enkurstieņa M12, 8.8. L=140mm montāža, iestrādājot ķīmiskajā enkurmasā Hilti HIT HY-200</t>
  </si>
  <si>
    <t>Tērauda balstplāksnes 347x200x10mm montāža, t.sk., montāžas palīgmateriāli un pretkorozijas apstrāde. Tērauda klase S355 J2</t>
  </si>
  <si>
    <t>Tērauda balstplāksnes 347x190x10mm montāža, t.sk., montāžas palīgmateriāli un pretkorozijas apstrāde. Tērauda klase S355 J2</t>
  </si>
  <si>
    <t>Tērauda balstplāksnes 180x200x10mm montāža, t.sk., montāžas palīgmateriāli un pretkorozijas apstrāde. Tērauda klase S355 J2</t>
  </si>
  <si>
    <t>Tērauda balstplāksnes 180x140x10mm montāža, t.sk., montāžas palīgmateriāli un pretkorozijas apstrāde. Tērauda klase S355 J2</t>
  </si>
  <si>
    <t>Tērauda balstplāksnes 300x220x10mm montāža, t.sk., montāžas palīgmateriāli un pretkorozijas apstrāde. Tērauda klase S355 J2</t>
  </si>
  <si>
    <t>Tērauda leņķa L100x100x10. L=100mm montāža, t.sk., montāžas palīgmateriāli un pretkorozijas apstrāde. Tērauda klase S355 J2</t>
  </si>
  <si>
    <t>Vārtu balsta bāzes iebetonēšana ar betonu C30/37, XC3, XF3</t>
  </si>
  <si>
    <t>Pamats PP-1 un PP-2</t>
  </si>
  <si>
    <t>Pamatu veidņošana un betonēšana ar betonu C30/37, XC3, XF3</t>
  </si>
  <si>
    <t>Pamatu un atbalstsienu izbūve</t>
  </si>
  <si>
    <t>Žoga metāla staba 80x80x1650mm montāža. Tonis RAL 9005</t>
  </si>
  <si>
    <t>Bīdāmo vārtu metāla staba 80x80x2400mm montāža. Tonis RAL 9005</t>
  </si>
  <si>
    <t>Žoga paneļa 3000x1700mm montāža. Metāla rāmis 80x80mm ar metāla spraišļiem 50x5x1700mm. Tonis RAL 9005. P1</t>
  </si>
  <si>
    <t>Žoga paneļa 2850x1700mm montāža. Metāla rāmis 80x80mm ar metāla spraišļiem 50x5x1700mm. Tonis RAL 9005. P2</t>
  </si>
  <si>
    <t>Žoga paneļa 2500x1700mm montāža. Metāla rāmis 80x80mm ar metāla spraišļiem 50x5x1700mm. Tonis RAL 9005. P3</t>
  </si>
  <si>
    <t>Žoga paneļa 2350x1700mm montāža. Metāla rāmis 80x80mm ar metāla spraišļiem 50x5x1700mm. Tonis RAL 9005. P4</t>
  </si>
  <si>
    <t>Žoga paneļa 2300x1700mm montāža. Metāla rāmis 80x80mm ar metāla spraišļiem 50x5x1700mm. Tonis RAL 9005. P5</t>
  </si>
  <si>
    <t>Žoga paneļa 2200x1700mm montāža. Metāla rāmis 80x80mm ar metāla spraišļiem 50x5x1700mm. Tonis RAL 9005. P6</t>
  </si>
  <si>
    <t>Žoga paneļa 2100x1700mm montāža. Metāla rāmis 80x80mm ar metāla spraišļiem 50x5x1700mm. Tonis RAL 9005. P7</t>
  </si>
  <si>
    <t>Žoga paneļa 2000x1700mm montāža. Metāla rāmis 80x80mm ar metāla spraišļiem 50x5x1700mm. Tonis RAL 9005. P8</t>
  </si>
  <si>
    <t>Žoga paneļa 1950x1700mm montāža. Metāla rāmis 80x80mm ar metāla spraišļiem 50x5x1700mm. Tonis RAL 9005. P9</t>
  </si>
  <si>
    <t>Žoga paneļa 1750x1700mm montāža. Metāla rāmis 80x80mm ar metāla spraišļiem 50x5x1700mm. Tonis RAL 9005. P10</t>
  </si>
  <si>
    <t>Žoga paneļa 1750x1700mm montāža. Metāla rāmis 80x80mm ar metāla spraišļiem 50x5x1700mm. Tonis RAL 9005. P11</t>
  </si>
  <si>
    <t>Žoga paneļa 1150x1700mm montāža. Metāla rāmis 80x80mm ar metāla spraišļiem 50x5x1700mm. Tonis RAL 9005. P12</t>
  </si>
  <si>
    <t>Žoga paneļa 3000x1340mm montāža. Metāla rāmis 80x80mm ar metāla spraišļiem 50x5x1340mm. Tonis RAL 9005. P13</t>
  </si>
  <si>
    <t>Žoga paneļa 3000x1390mm montāža. Metāla rāmis 80x80mm ar metāla spraišļiem 50x5x1390mm. Tonis RAL 9005. P14</t>
  </si>
  <si>
    <t>Žoga paneļa 3000x1100mm montāža. Metāla rāmis 80x80mm ar metāla spraišļiem 50x5x1100mm. Tonis RAL 9005. P15</t>
  </si>
  <si>
    <t>Žoga paneļa 3000x770mm montāža. Metāla rāmis 80x80mm ar metāla spraišļiem 50x5x770mm. Tonis RAL 9005. P16</t>
  </si>
  <si>
    <t>Vārti</t>
  </si>
  <si>
    <t>Bīdāmo vārtu ar aprīkojumu 3845x1700mm montāža. Metāla rāmis 80x80mm ar metāla spraišļiem 50x5x1700mm. Aprīkots ar automātiku, diviem ruļļu blokiem,
bremzi, uztvērēju un slēdzeni. Tonis RAL 9005. V-1</t>
  </si>
  <si>
    <t>Bīdāmo vārtu ar aprīkojumu 5520x1700mm montāža. Metāla rāmis 80x80mm ar metāla spraišļiem 50x5x1700mm. Aprīkots ar automātiku, diviem ruļļu blokiem,
bremzi, uztvērēju un slēdzeni. Tonis RAL 9005. V-2</t>
  </si>
  <si>
    <t>Vienviru gājēju vārtu ar aprīkojumu 1350x1700mm montāža. Metāla rāmis 80x80mm ar metāla spraišļiem 50x5x1700mm. Aprīkots ar rāmī iebūvētu slēdzeni, atduri, rokturi un piemetinātām eņģēm. Verami uz iekšu. Tonis RAL 9005. V-3</t>
  </si>
  <si>
    <t>Divviru gājēju vārtu ar aprīkojumu 2020x1700mm montāža. Metāla rāmis 80x80mm ar metāla spraišļiem 50x5x1700mm.  Metāla rāmis 80x80mm ar metāla spraišļiem 50x5x1700mm. Aprīkots ar rāmī iebūvētu slēdzeni, atduri, rokturi un piemetinātām eņģēm. Verami uz iekšu. Tonis RAL 9005. V-4</t>
  </si>
  <si>
    <t>Atjaunojamie segumi</t>
  </si>
  <si>
    <t>Asfalta seguma ar pamatni braucamajai daļai atjaunošana, atbilstoši esošās situācijas slāņiem un to biezumiem</t>
  </si>
  <si>
    <t>Asfalta seguma ar pamatni ietves daļai atjaunošana, atbilstoši esošās situācijas slāņiem un to biezumiem</t>
  </si>
  <si>
    <t>Betona bruģakmens seguma ar pamatni atjaunošana, atbilstoši esošās situācijas slāņiem un to biezumiem</t>
  </si>
  <si>
    <t>Ceļa apmales 100.30.15 izbūve uz šķembu un betona pamatnes</t>
  </si>
  <si>
    <t>m</t>
  </si>
  <si>
    <t>Ietves apmales 100.20.8 izbūve uz šķembu un betona pamatnes</t>
  </si>
  <si>
    <t>Zāliena sēšana uz melnzemes kārtas 15cm</t>
  </si>
  <si>
    <t>Esošā zāliena atjaunošana</t>
  </si>
  <si>
    <t>Esošās apstādījuma zonas atjaunošana</t>
  </si>
  <si>
    <r>
      <t xml:space="preserve">Stiegrojuma </t>
    </r>
    <r>
      <rPr>
        <sz val="10"/>
        <rFont val="Calibri"/>
        <family val="2"/>
      </rPr>
      <t>Ø</t>
    </r>
    <r>
      <rPr>
        <sz val="10"/>
        <rFont val="Arial"/>
        <family val="2"/>
      </rPr>
      <t>12mm montāža, t.sk., montāža palīgmateriāli. B500B klase</t>
    </r>
  </si>
  <si>
    <r>
      <t xml:space="preserve">Stiegrojuma </t>
    </r>
    <r>
      <rPr>
        <sz val="10"/>
        <rFont val="Calibri"/>
        <family val="2"/>
      </rPr>
      <t>Ø</t>
    </r>
    <r>
      <rPr>
        <sz val="10"/>
        <rFont val="Arial"/>
        <family val="2"/>
      </rPr>
      <t>12mm montāža, t.sk., montāža palīgmateriāli. B500B klase. Iestrādāts ar Hilti HIT HY-200A</t>
    </r>
  </si>
  <si>
    <t>Būvdarbu apjomu saraksts Nr.1.1</t>
  </si>
  <si>
    <t>Būvdarbu apjomu saraksts Nr.1.2</t>
  </si>
  <si>
    <t>Būvdarbu apjomu saraksts Nr.1.3</t>
  </si>
  <si>
    <t>Apjomi sastādīti pamatojoties uz būvprojektu</t>
  </si>
  <si>
    <t>Kopā</t>
  </si>
  <si>
    <t>Stabveida pamatu stiprinājuma risinājums SP-1, kopā 4gb.</t>
  </si>
  <si>
    <t>Žoga staba bāzes iebetonēšana ar betonu C30/37, XC3, XA1</t>
  </si>
  <si>
    <t>Tipveida stabu stiprinājuma risinājums uz esošā pamata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</si>
</sst>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Ls&quot;\ #,##0.00;\-&quot;Ls&quot;\ #,##0.00"/>
    <numFmt numFmtId="169" formatCode="0.0000"/>
    <numFmt numFmtId="170" formatCode="_-* #,##0.0000_-;\-* #,##0.0000_-;_-* &quot;-&quot;????_-;_-@_-"/>
    <numFmt numFmtId="171" formatCode="_-* #,##0.00\ _€_-;\-* #,##0.00\ _€_-;_-* &quot;-&quot;??\ _€_-;_-@_-"/>
  </numFmts>
  <fonts count="46">
    <font>
      <sz val="10"/>
      <name val="Arial"/>
      <family val="0"/>
    </font>
    <font>
      <b/>
      <sz val="10"/>
      <name val="Arial"/>
      <family val="2"/>
    </font>
    <font>
      <sz val="8"/>
      <name val="Arial"/>
      <family val="2"/>
    </font>
    <font>
      <sz val="10"/>
      <name val="Helv"/>
      <family val="0"/>
    </font>
    <font>
      <u val="single"/>
      <sz val="10"/>
      <color indexed="12"/>
      <name val="Arial"/>
      <family val="2"/>
    </font>
    <font>
      <b/>
      <u val="single"/>
      <sz val="10"/>
      <name val="Arial"/>
      <family val="2"/>
    </font>
    <font>
      <u val="single"/>
      <sz val="10"/>
      <color indexed="36"/>
      <name val="Arial"/>
      <family val="2"/>
    </font>
    <font>
      <sz val="12"/>
      <color indexed="17"/>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yr"/>
      <family val="0"/>
    </font>
    <font>
      <sz val="8"/>
      <name val="Tahoma"/>
      <family val="2"/>
    </font>
    <font>
      <sz val="9"/>
      <name val="Tahoma"/>
      <family val="2"/>
    </font>
    <font>
      <sz val="11"/>
      <color indexed="17"/>
      <name val="Calibri"/>
      <family val="2"/>
    </font>
    <font>
      <i/>
      <sz val="10"/>
      <name val="Arial"/>
      <family val="2"/>
    </font>
    <font>
      <sz val="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hair"/>
      <bottom style="hair"/>
    </border>
    <border>
      <left style="thin"/>
      <right style="thin"/>
      <top style="thin"/>
      <bottom style="thin"/>
    </border>
    <border>
      <left style="thin"/>
      <right style="thin"/>
      <top>
        <color indexed="63"/>
      </top>
      <bottom style="hair"/>
    </border>
    <border>
      <left>
        <color indexed="63"/>
      </left>
      <right style="thin">
        <color indexed="8"/>
      </right>
      <top style="hair">
        <color indexed="8"/>
      </top>
      <bottom style="hair">
        <color indexed="8"/>
      </bottom>
    </border>
    <border>
      <left style="thin"/>
      <right style="thin"/>
      <top style="thin"/>
      <bottom style="hair"/>
    </border>
    <border>
      <left style="thin"/>
      <right>
        <color indexed="63"/>
      </right>
      <top>
        <color indexed="63"/>
      </top>
      <bottom style="hair"/>
    </border>
    <border>
      <left style="thin"/>
      <right style="thin"/>
      <top style="hair"/>
      <bottom style="hair">
        <color indexed="8"/>
      </bottom>
    </border>
    <border>
      <left style="thin"/>
      <right>
        <color indexed="63"/>
      </right>
      <top style="hair"/>
      <bottom style="hair"/>
    </border>
    <border>
      <left style="thin"/>
      <right style="thin"/>
      <top style="thin"/>
      <bottom>
        <color indexed="63"/>
      </bottom>
    </border>
    <border>
      <left style="thin"/>
      <right style="thin"/>
      <top>
        <color indexed="63"/>
      </top>
      <bottom style="thin"/>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12" borderId="0" applyNumberFormat="0" applyBorder="0" applyAlignment="0" applyProtection="0"/>
    <xf numFmtId="0" fontId="31" fillId="20" borderId="0" applyNumberFormat="0" applyBorder="0" applyAlignment="0" applyProtection="0"/>
    <xf numFmtId="0" fontId="31" fillId="25" borderId="0" applyNumberFormat="0" applyBorder="0" applyAlignment="0" applyProtection="0"/>
    <xf numFmtId="0" fontId="31" fillId="22"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9" borderId="0" applyNumberFormat="0" applyBorder="0" applyAlignment="0" applyProtection="0"/>
    <xf numFmtId="0" fontId="32" fillId="30" borderId="1" applyNumberFormat="0" applyAlignment="0" applyProtection="0"/>
    <xf numFmtId="0" fontId="10" fillId="3" borderId="0" applyNumberFormat="0" applyBorder="0" applyAlignment="0" applyProtection="0"/>
    <xf numFmtId="0" fontId="33" fillId="0" borderId="0" applyNumberFormat="0" applyFill="0" applyBorder="0" applyAlignment="0" applyProtection="0"/>
    <xf numFmtId="0" fontId="11" fillId="31" borderId="2" applyNumberFormat="0" applyAlignment="0" applyProtection="0"/>
    <xf numFmtId="0" fontId="12" fillId="32" borderId="3" applyNumberFormat="0" applyAlignment="0" applyProtection="0"/>
    <xf numFmtId="0" fontId="8" fillId="0" borderId="0">
      <alignment/>
      <protection/>
    </xf>
    <xf numFmtId="0" fontId="13" fillId="0" borderId="0" applyNumberFormat="0" applyFill="0" applyBorder="0" applyAlignment="0" applyProtection="0"/>
    <xf numFmtId="0" fontId="27"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34" fillId="33" borderId="1" applyNumberFormat="0" applyAlignment="0" applyProtection="0"/>
    <xf numFmtId="0" fontId="17" fillId="7" borderId="2" applyNumberFormat="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6" fillId="0" borderId="0" applyNumberFormat="0" applyFill="0" applyBorder="0" applyAlignment="0" applyProtection="0"/>
    <xf numFmtId="0" fontId="35" fillId="30" borderId="7"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36" fillId="0" borderId="8" applyNumberFormat="0" applyFill="0" applyAlignment="0" applyProtection="0"/>
    <xf numFmtId="0" fontId="25" fillId="0" borderId="9">
      <alignment vertical="center"/>
      <protection/>
    </xf>
    <xf numFmtId="0" fontId="7" fillId="4" borderId="0" applyNumberFormat="0" applyBorder="0" applyAlignment="0" applyProtection="0"/>
    <xf numFmtId="0" fontId="26" fillId="0" borderId="9">
      <alignment vertical="center"/>
      <protection/>
    </xf>
    <xf numFmtId="0" fontId="18" fillId="0" borderId="10" applyNumberFormat="0" applyFill="0" applyAlignment="0" applyProtection="0"/>
    <xf numFmtId="0" fontId="37" fillId="40" borderId="0" applyNumberFormat="0" applyBorder="0" applyAlignment="0" applyProtection="0"/>
    <xf numFmtId="0" fontId="19" fillId="41" borderId="0" applyNumberFormat="0" applyBorder="0" applyAlignment="0" applyProtection="0"/>
    <xf numFmtId="0" fontId="30" fillId="0" borderId="0">
      <alignment/>
      <protection/>
    </xf>
    <xf numFmtId="0" fontId="24"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8" fillId="0" borderId="0" applyNumberFormat="0" applyFill="0" applyBorder="0" applyAlignment="0" applyProtection="0"/>
    <xf numFmtId="0" fontId="0" fillId="42" borderId="11" applyNumberFormat="0" applyFont="0" applyAlignment="0" applyProtection="0"/>
    <xf numFmtId="0" fontId="20" fillId="31" borderId="12" applyNumberFormat="0" applyAlignment="0" applyProtection="0"/>
    <xf numFmtId="0" fontId="0" fillId="0" borderId="0">
      <alignment vertical="center"/>
      <protection/>
    </xf>
    <xf numFmtId="0" fontId="0" fillId="0" borderId="0">
      <alignment/>
      <protection/>
    </xf>
    <xf numFmtId="0" fontId="39" fillId="0" borderId="0" applyNumberFormat="0" applyFill="0" applyBorder="0" applyAlignment="0" applyProtection="0"/>
    <xf numFmtId="0" fontId="40" fillId="43"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0" fillId="44" borderId="14" applyNumberFormat="0" applyFont="0" applyAlignment="0" applyProtection="0"/>
    <xf numFmtId="9" fontId="0" fillId="0" borderId="0" applyFont="0" applyFill="0" applyBorder="0" applyAlignment="0" applyProtection="0"/>
    <xf numFmtId="0" fontId="41" fillId="0" borderId="15" applyNumberFormat="0" applyFill="0" applyAlignment="0" applyProtection="0"/>
    <xf numFmtId="0" fontId="42" fillId="45" borderId="0" applyNumberFormat="0" applyBorder="0" applyAlignment="0" applyProtection="0"/>
    <xf numFmtId="0" fontId="3" fillId="0" borderId="0">
      <alignment/>
      <protection/>
    </xf>
    <xf numFmtId="0" fontId="0" fillId="0" borderId="0">
      <alignment/>
      <protection/>
    </xf>
    <xf numFmtId="0" fontId="21" fillId="0" borderId="0" applyNumberFormat="0" applyFill="0" applyBorder="0" applyAlignment="0" applyProtection="0"/>
    <xf numFmtId="0" fontId="22" fillId="0" borderId="16"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43" fillId="0" borderId="17"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3" fillId="0" borderId="0">
      <alignment/>
      <protection/>
    </xf>
  </cellStyleXfs>
  <cellXfs count="108">
    <xf numFmtId="0" fontId="0" fillId="0" borderId="0" xfId="0" applyAlignment="1">
      <alignment/>
    </xf>
    <xf numFmtId="0" fontId="0" fillId="0" borderId="20" xfId="0" applyFont="1" applyFill="1" applyBorder="1" applyAlignment="1">
      <alignment horizontal="center" vertical="center" wrapText="1"/>
    </xf>
    <xf numFmtId="43" fontId="0" fillId="0" borderId="20" xfId="0" applyNumberFormat="1"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21" xfId="0" applyFont="1" applyFill="1" applyBorder="1" applyAlignment="1">
      <alignment vertical="center"/>
    </xf>
    <xf numFmtId="0" fontId="1" fillId="0" borderId="21" xfId="0" applyFont="1" applyFill="1" applyBorder="1" applyAlignment="1">
      <alignment vertical="center" wrapText="1"/>
    </xf>
    <xf numFmtId="0" fontId="1" fillId="0" borderId="21" xfId="0" applyFont="1" applyFill="1" applyBorder="1" applyAlignment="1">
      <alignment horizontal="right" vertical="center" wrapText="1"/>
    </xf>
    <xf numFmtId="0" fontId="1" fillId="0" borderId="21"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 fillId="0" borderId="20" xfId="0" applyFont="1" applyFill="1" applyBorder="1" applyAlignment="1">
      <alignment horizontal="left" vertical="center" wrapText="1"/>
    </xf>
    <xf numFmtId="0" fontId="0" fillId="0" borderId="22" xfId="0" applyFont="1" applyFill="1" applyBorder="1" applyAlignment="1" applyProtection="1">
      <alignment horizontal="center" vertical="center" wrapText="1"/>
      <protection/>
    </xf>
    <xf numFmtId="0" fontId="0" fillId="0" borderId="0" xfId="0" applyFont="1" applyAlignment="1">
      <alignment vertical="center" wrapText="1"/>
    </xf>
    <xf numFmtId="0" fontId="1" fillId="0" borderId="0" xfId="0" applyFont="1" applyAlignment="1">
      <alignment horizontal="right" vertical="center" wrapText="1"/>
    </xf>
    <xf numFmtId="2" fontId="0" fillId="0" borderId="0" xfId="0" applyNumberFormat="1" applyFont="1" applyAlignment="1">
      <alignment horizontal="center" vertical="center" wrapText="1"/>
    </xf>
    <xf numFmtId="0" fontId="0" fillId="0" borderId="0" xfId="0" applyFont="1" applyBorder="1" applyAlignment="1">
      <alignment horizontal="center" vertical="center" wrapText="1"/>
    </xf>
    <xf numFmtId="169" fontId="0" fillId="0" borderId="0" xfId="0" applyNumberFormat="1" applyFont="1" applyAlignment="1">
      <alignment horizontal="left" vertical="center" wrapText="1"/>
    </xf>
    <xf numFmtId="0" fontId="5" fillId="0" borderId="0" xfId="0" applyFont="1" applyFill="1" applyBorder="1" applyAlignment="1">
      <alignment horizontal="center" vertical="center"/>
    </xf>
    <xf numFmtId="170" fontId="0" fillId="0" borderId="0" xfId="0" applyNumberFormat="1" applyFont="1" applyAlignment="1">
      <alignment horizontal="center" vertical="center"/>
    </xf>
    <xf numFmtId="14" fontId="0" fillId="0" borderId="0" xfId="0" applyNumberFormat="1" applyFont="1" applyAlignment="1">
      <alignment horizontal="left" vertical="center"/>
    </xf>
    <xf numFmtId="0" fontId="1" fillId="0" borderId="0" xfId="0" applyFont="1" applyFill="1" applyBorder="1" applyAlignment="1">
      <alignment horizontal="center" vertical="center"/>
    </xf>
    <xf numFmtId="0" fontId="0" fillId="0" borderId="0" xfId="0" applyFont="1" applyFill="1" applyAlignment="1">
      <alignment horizontal="center" vertical="center"/>
    </xf>
    <xf numFmtId="0" fontId="0" fillId="46" borderId="22" xfId="0" applyFont="1" applyFill="1" applyBorder="1" applyAlignment="1" applyProtection="1">
      <alignment horizontal="center" vertical="center" wrapText="1"/>
      <protection/>
    </xf>
    <xf numFmtId="43" fontId="0" fillId="46" borderId="23" xfId="80" applyNumberFormat="1" applyFont="1" applyFill="1" applyBorder="1" applyAlignment="1" applyProtection="1">
      <alignment horizontal="center" vertical="center" wrapText="1"/>
      <protection/>
    </xf>
    <xf numFmtId="0" fontId="0" fillId="46" borderId="20" xfId="0" applyFont="1" applyFill="1" applyBorder="1" applyAlignment="1">
      <alignment horizontal="center" vertical="center" wrapText="1"/>
    </xf>
    <xf numFmtId="0" fontId="0" fillId="46" borderId="20"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20" xfId="0" applyFont="1" applyBorder="1" applyAlignment="1">
      <alignment horizontal="left" vertical="center" wrapText="1"/>
    </xf>
    <xf numFmtId="0" fontId="0" fillId="0" borderId="20" xfId="0" applyFont="1" applyFill="1" applyBorder="1" applyAlignment="1">
      <alignment horizontal="center" vertical="center" wrapText="1"/>
    </xf>
    <xf numFmtId="43" fontId="0" fillId="0" borderId="20" xfId="0" applyNumberFormat="1" applyFont="1" applyFill="1" applyBorder="1" applyAlignment="1">
      <alignment horizontal="center" vertical="center" wrapText="1"/>
    </xf>
    <xf numFmtId="0" fontId="1" fillId="0" borderId="0" xfId="0" applyFont="1" applyAlignment="1">
      <alignment horizontal="right" vertical="center" wrapText="1"/>
    </xf>
    <xf numFmtId="2" fontId="0" fillId="0" borderId="0" xfId="0" applyNumberFormat="1" applyFont="1" applyAlignment="1">
      <alignment horizontal="center"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17" borderId="22" xfId="0" applyFont="1" applyFill="1" applyBorder="1" applyAlignment="1" applyProtection="1">
      <alignment horizontal="center" vertical="center" wrapText="1"/>
      <protection/>
    </xf>
    <xf numFmtId="0" fontId="1" fillId="17" borderId="24" xfId="0" applyFont="1" applyFill="1" applyBorder="1" applyAlignment="1">
      <alignment horizontal="left" vertical="center" wrapText="1"/>
    </xf>
    <xf numFmtId="0" fontId="1" fillId="17" borderId="20" xfId="0" applyFont="1" applyFill="1" applyBorder="1" applyAlignment="1">
      <alignment horizontal="center" vertical="center" wrapText="1"/>
    </xf>
    <xf numFmtId="43" fontId="1" fillId="17" borderId="2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46" borderId="22" xfId="0" applyFont="1" applyFill="1" applyBorder="1" applyAlignment="1" applyProtection="1">
      <alignment horizontal="center" vertical="center" wrapText="1"/>
      <protection/>
    </xf>
    <xf numFmtId="0" fontId="0" fillId="46" borderId="25" xfId="0"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167" fontId="0" fillId="47" borderId="20" xfId="0" applyNumberFormat="1" applyFont="1" applyFill="1" applyBorder="1" applyAlignment="1">
      <alignment horizontal="center" vertical="center" wrapText="1"/>
    </xf>
    <xf numFmtId="43" fontId="0" fillId="46" borderId="23" xfId="80" applyNumberFormat="1" applyFont="1" applyFill="1" applyBorder="1" applyAlignment="1" applyProtection="1">
      <alignment horizontal="center" vertical="center" wrapText="1"/>
      <protection/>
    </xf>
    <xf numFmtId="0" fontId="0" fillId="46" borderId="0" xfId="0" applyFont="1" applyFill="1" applyAlignment="1">
      <alignment horizontal="center" vertical="center" wrapText="1"/>
    </xf>
    <xf numFmtId="167" fontId="0" fillId="46" borderId="0" xfId="0" applyNumberFormat="1" applyFont="1" applyFill="1" applyAlignment="1">
      <alignment vertical="center" wrapText="1"/>
    </xf>
    <xf numFmtId="0" fontId="0" fillId="46" borderId="0" xfId="0" applyFont="1" applyFill="1" applyAlignment="1">
      <alignment vertical="center" wrapText="1"/>
    </xf>
    <xf numFmtId="167" fontId="0" fillId="47" borderId="26" xfId="0" applyNumberFormat="1" applyFont="1" applyFill="1" applyBorder="1" applyAlignment="1">
      <alignment horizontal="center" vertical="center" wrapText="1"/>
    </xf>
    <xf numFmtId="167" fontId="0" fillId="0" borderId="20" xfId="0" applyNumberFormat="1" applyFont="1" applyBorder="1" applyAlignment="1">
      <alignment horizontal="center" vertical="center" wrapText="1"/>
    </xf>
    <xf numFmtId="167" fontId="0" fillId="46" borderId="0" xfId="0" applyNumberFormat="1" applyFont="1" applyFill="1" applyAlignment="1">
      <alignment horizontal="center" vertical="center" wrapText="1"/>
    </xf>
    <xf numFmtId="0" fontId="0" fillId="17" borderId="25" xfId="0" applyFont="1" applyFill="1" applyBorder="1" applyAlignment="1" applyProtection="1">
      <alignment horizontal="center" vertical="center" wrapText="1"/>
      <protection/>
    </xf>
    <xf numFmtId="0" fontId="1" fillId="17" borderId="20" xfId="0" applyFont="1" applyFill="1" applyBorder="1" applyAlignment="1">
      <alignment horizontal="left" vertical="center" wrapText="1"/>
    </xf>
    <xf numFmtId="0" fontId="0" fillId="17" borderId="20" xfId="0" applyFont="1" applyFill="1" applyBorder="1" applyAlignment="1">
      <alignment horizontal="center" vertical="center" wrapText="1"/>
    </xf>
    <xf numFmtId="167" fontId="0" fillId="17" borderId="20" xfId="0" applyNumberFormat="1" applyFont="1" applyFill="1" applyBorder="1" applyAlignment="1">
      <alignment horizontal="center" vertical="center" wrapText="1"/>
    </xf>
    <xf numFmtId="0" fontId="1" fillId="46" borderId="25" xfId="0" applyFont="1" applyFill="1" applyBorder="1" applyAlignment="1">
      <alignment horizontal="left" vertical="center" wrapText="1"/>
    </xf>
    <xf numFmtId="0" fontId="0" fillId="46" borderId="25" xfId="0" applyFont="1" applyFill="1" applyBorder="1" applyAlignment="1">
      <alignment horizontal="left" vertical="center" wrapText="1"/>
    </xf>
    <xf numFmtId="0" fontId="0" fillId="0" borderId="22" xfId="0" applyFont="1" applyFill="1" applyBorder="1" applyAlignment="1" applyProtection="1">
      <alignment horizontal="center" vertical="center" wrapText="1"/>
      <protection/>
    </xf>
    <xf numFmtId="0" fontId="1" fillId="0" borderId="20" xfId="0" applyFont="1" applyFill="1" applyBorder="1" applyAlignment="1">
      <alignment horizontal="left" vertical="center" wrapText="1"/>
    </xf>
    <xf numFmtId="167" fontId="0" fillId="0" borderId="20" xfId="0" applyNumberFormat="1" applyFont="1" applyFill="1" applyBorder="1" applyAlignment="1">
      <alignment horizontal="center" vertical="center" wrapText="1"/>
    </xf>
    <xf numFmtId="0" fontId="0" fillId="0" borderId="21" xfId="0" applyFont="1" applyFill="1" applyBorder="1" applyAlignment="1">
      <alignment vertical="center"/>
    </xf>
    <xf numFmtId="0" fontId="1" fillId="0" borderId="21" xfId="0" applyFont="1" applyFill="1" applyBorder="1" applyAlignment="1">
      <alignment horizontal="right" vertical="center" wrapText="1"/>
    </xf>
    <xf numFmtId="0" fontId="1" fillId="0" borderId="21" xfId="0" applyFont="1" applyFill="1" applyBorder="1" applyAlignment="1">
      <alignment vertical="center" wrapText="1"/>
    </xf>
    <xf numFmtId="0" fontId="1" fillId="0" borderId="21"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169" fontId="0" fillId="0" borderId="0" xfId="0" applyNumberFormat="1" applyFont="1" applyAlignment="1">
      <alignment horizontal="left" vertical="center" wrapText="1"/>
    </xf>
    <xf numFmtId="0" fontId="0" fillId="0" borderId="0" xfId="0" applyFont="1" applyAlignment="1">
      <alignment horizontal="center" vertical="center"/>
    </xf>
    <xf numFmtId="170" fontId="0" fillId="0" borderId="0" xfId="0" applyNumberFormat="1" applyFont="1" applyAlignment="1">
      <alignment horizontal="center" vertical="center"/>
    </xf>
    <xf numFmtId="0" fontId="0" fillId="0" borderId="0" xfId="0" applyFont="1" applyAlignment="1">
      <alignment vertical="center"/>
    </xf>
    <xf numFmtId="14" fontId="0" fillId="0" borderId="0" xfId="0" applyNumberFormat="1" applyFont="1" applyAlignment="1">
      <alignment horizontal="lef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2" fontId="0" fillId="0" borderId="0" xfId="8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8" fillId="0" borderId="0" xfId="0" applyFont="1" applyFill="1" applyBorder="1" applyAlignment="1" applyProtection="1">
      <alignment horizontal="right" vertical="center"/>
      <protection/>
    </xf>
    <xf numFmtId="0" fontId="1" fillId="46" borderId="25" xfId="0" applyFont="1" applyFill="1" applyBorder="1" applyAlignment="1">
      <alignment horizontal="left" vertical="center" wrapText="1"/>
    </xf>
    <xf numFmtId="0" fontId="0" fillId="46" borderId="25" xfId="0" applyFont="1" applyFill="1" applyBorder="1" applyAlignment="1">
      <alignment horizontal="left" vertical="center" wrapText="1"/>
    </xf>
    <xf numFmtId="0" fontId="0" fillId="0" borderId="0" xfId="0" applyFont="1" applyAlignment="1">
      <alignment horizontal="center" vertical="center" wrapText="1"/>
    </xf>
    <xf numFmtId="0" fontId="1" fillId="0" borderId="24" xfId="0" applyFont="1" applyFill="1" applyBorder="1" applyAlignment="1">
      <alignment horizontal="left" vertical="center" wrapText="1"/>
    </xf>
    <xf numFmtId="0" fontId="1" fillId="0" borderId="20" xfId="0" applyFont="1" applyFill="1" applyBorder="1" applyAlignment="1">
      <alignment horizontal="center" vertical="center" wrapText="1"/>
    </xf>
    <xf numFmtId="43" fontId="1" fillId="0" borderId="20"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2" fontId="0" fillId="46" borderId="27" xfId="0" applyNumberFormat="1" applyFont="1" applyFill="1" applyBorder="1" applyAlignment="1">
      <alignment vertical="center" wrapText="1"/>
    </xf>
    <xf numFmtId="2" fontId="0" fillId="46" borderId="20" xfId="0" applyNumberFormat="1" applyFont="1" applyFill="1" applyBorder="1" applyAlignment="1">
      <alignment horizontal="center" vertical="center" wrapText="1"/>
    </xf>
    <xf numFmtId="0" fontId="0" fillId="46" borderId="0" xfId="0" applyFont="1" applyFill="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31" borderId="28" xfId="0" applyFont="1" applyFill="1" applyBorder="1" applyAlignment="1" applyProtection="1">
      <alignment horizontal="center" vertical="center" wrapText="1"/>
      <protection/>
    </xf>
    <xf numFmtId="0" fontId="0" fillId="31" borderId="29" xfId="0" applyFont="1" applyFill="1" applyBorder="1" applyAlignment="1" applyProtection="1">
      <alignment horizontal="center" vertical="center" wrapText="1"/>
      <protection/>
    </xf>
    <xf numFmtId="0" fontId="0" fillId="31" borderId="21" xfId="0" applyFont="1" applyFill="1" applyBorder="1" applyAlignment="1" applyProtection="1">
      <alignment horizontal="center" vertical="center" wrapText="1"/>
      <protection/>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31" borderId="28" xfId="0" applyFont="1" applyFill="1" applyBorder="1" applyAlignment="1" applyProtection="1">
      <alignment horizontal="center" vertical="center" wrapText="1"/>
      <protection/>
    </xf>
    <xf numFmtId="0" fontId="0" fillId="31" borderId="29" xfId="0" applyFont="1" applyFill="1" applyBorder="1" applyAlignment="1" applyProtection="1">
      <alignment horizontal="center" vertical="center" wrapText="1"/>
      <protection/>
    </xf>
    <xf numFmtId="0" fontId="0" fillId="31" borderId="21" xfId="0"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46" borderId="25" xfId="0" applyFont="1" applyFill="1" applyBorder="1" applyAlignment="1">
      <alignment horizontal="center" vertical="center" wrapText="1"/>
    </xf>
  </cellXfs>
  <cellStyles count="124">
    <cellStyle name="Normal" xfId="0"/>
    <cellStyle name="20% - Accent1 2" xfId="15"/>
    <cellStyle name="20% - Accent2 2" xfId="16"/>
    <cellStyle name="20% - Accent3 2" xfId="17"/>
    <cellStyle name="20% - Accent4 2" xfId="18"/>
    <cellStyle name="20% - Accent5 2" xfId="19"/>
    <cellStyle name="20% - Accent6 2" xfId="20"/>
    <cellStyle name="20% no 1. izcēluma" xfId="21"/>
    <cellStyle name="20% no 2. izcēluma" xfId="22"/>
    <cellStyle name="20% no 3. izcēluma" xfId="23"/>
    <cellStyle name="20% no 4. izcēluma" xfId="24"/>
    <cellStyle name="20% no 5. izcēluma" xfId="25"/>
    <cellStyle name="20% no 6. izcēluma" xfId="26"/>
    <cellStyle name="40% - Accent1 2" xfId="27"/>
    <cellStyle name="40% - Accent2 2" xfId="28"/>
    <cellStyle name="40% - Accent3 2" xfId="29"/>
    <cellStyle name="40% - Accent4 2" xfId="30"/>
    <cellStyle name="40% - Accent5 2" xfId="31"/>
    <cellStyle name="40% - Accent6 2" xfId="32"/>
    <cellStyle name="40% no 1. izcēluma" xfId="33"/>
    <cellStyle name="40% no 2. izcēluma" xfId="34"/>
    <cellStyle name="40% no 3. izcēluma" xfId="35"/>
    <cellStyle name="40% no 4. izcēluma" xfId="36"/>
    <cellStyle name="40% no 5. izcēluma" xfId="37"/>
    <cellStyle name="40% no 6. izcēluma" xfId="38"/>
    <cellStyle name="60% - Accent1 2" xfId="39"/>
    <cellStyle name="60% - Accent2 2" xfId="40"/>
    <cellStyle name="60% - Accent3 2" xfId="41"/>
    <cellStyle name="60% - Accent4 2" xfId="42"/>
    <cellStyle name="60% - Accent5 2" xfId="43"/>
    <cellStyle name="60% - Accent6 2" xfId="44"/>
    <cellStyle name="60% no 1. izcēluma" xfId="45"/>
    <cellStyle name="60% no 2. izcēluma" xfId="46"/>
    <cellStyle name="60% no 3. izcēluma" xfId="47"/>
    <cellStyle name="60% no 4. izcēluma" xfId="48"/>
    <cellStyle name="60% no 5. izcēluma" xfId="49"/>
    <cellStyle name="60% no 6. izcēluma" xfId="50"/>
    <cellStyle name="Accent1 2" xfId="51"/>
    <cellStyle name="Accent2 2" xfId="52"/>
    <cellStyle name="Accent3 2" xfId="53"/>
    <cellStyle name="Accent4 2" xfId="54"/>
    <cellStyle name="Accent5 2" xfId="55"/>
    <cellStyle name="Accent6 2" xfId="56"/>
    <cellStyle name="Aprēķināšana" xfId="57"/>
    <cellStyle name="Bad 2" xfId="58"/>
    <cellStyle name="Brīdinājuma teksts" xfId="59"/>
    <cellStyle name="Calculation 2" xfId="60"/>
    <cellStyle name="Check Cell 2" xfId="61"/>
    <cellStyle name="Excel Built-in Normal" xfId="62"/>
    <cellStyle name="Explanatory Text 2" xfId="63"/>
    <cellStyle name="Good 2" xfId="64"/>
    <cellStyle name="Heading 1 2" xfId="65"/>
    <cellStyle name="Heading 2 2" xfId="66"/>
    <cellStyle name="Heading 3 2" xfId="67"/>
    <cellStyle name="Heading 4 2" xfId="68"/>
    <cellStyle name="Hyperlink" xfId="69"/>
    <cellStyle name="Ievade" xfId="70"/>
    <cellStyle name="Input 2" xfId="71"/>
    <cellStyle name="Izcēlums (1. veids)" xfId="72"/>
    <cellStyle name="Izcēlums (2. veids)" xfId="73"/>
    <cellStyle name="Izcēlums (3. veids)" xfId="74"/>
    <cellStyle name="Izcēlums (4. veids)" xfId="75"/>
    <cellStyle name="Izcēlums (5. veids)" xfId="76"/>
    <cellStyle name="Izcēlums (6. veids)" xfId="77"/>
    <cellStyle name="Followed Hyperlink" xfId="78"/>
    <cellStyle name="Izvade" xfId="79"/>
    <cellStyle name="Comma" xfId="80"/>
    <cellStyle name="Comma [0]" xfId="81"/>
    <cellStyle name="Kopsumma" xfId="82"/>
    <cellStyle name="labi" xfId="83"/>
    <cellStyle name="Labs" xfId="84"/>
    <cellStyle name="Lietojamais" xfId="85"/>
    <cellStyle name="Linked Cell 2" xfId="86"/>
    <cellStyle name="Neitrāls" xfId="87"/>
    <cellStyle name="Neutral 2" xfId="88"/>
    <cellStyle name="Normal 10" xfId="89"/>
    <cellStyle name="Normal 11" xfId="90"/>
    <cellStyle name="Normal 12" xfId="91"/>
    <cellStyle name="Normal 2" xfId="92"/>
    <cellStyle name="Normal 2 2" xfId="93"/>
    <cellStyle name="Normal 2 2 2" xfId="94"/>
    <cellStyle name="Normal 2 3" xfId="95"/>
    <cellStyle name="Normal 2 4" xfId="96"/>
    <cellStyle name="Normal 2_Vidus 5_VS_20120424" xfId="97"/>
    <cellStyle name="Normal 3" xfId="98"/>
    <cellStyle name="Normal 4" xfId="99"/>
    <cellStyle name="Normal 4 2" xfId="100"/>
    <cellStyle name="Normal 5" xfId="101"/>
    <cellStyle name="Normal 6" xfId="102"/>
    <cellStyle name="Normal 6 2" xfId="103"/>
    <cellStyle name="Normal 6_APJOMI CENAS korigeta Vidus iela tame (14.11.2013)" xfId="104"/>
    <cellStyle name="Normal 7" xfId="105"/>
    <cellStyle name="Normal 8" xfId="106"/>
    <cellStyle name="Normal 8 2" xfId="107"/>
    <cellStyle name="Normal 8_APJOMI CENAS korigeta Vidus iela tame (14.11.2013)" xfId="108"/>
    <cellStyle name="Normal 9" xfId="109"/>
    <cellStyle name="Normal_Sheet1" xfId="110"/>
    <cellStyle name="Nosaukums" xfId="111"/>
    <cellStyle name="Note 2" xfId="112"/>
    <cellStyle name="Output 2" xfId="113"/>
    <cellStyle name="Parastais_Abora-Pasaka" xfId="114"/>
    <cellStyle name="Parasts 5" xfId="115"/>
    <cellStyle name="Paskaidrojošs teksts" xfId="116"/>
    <cellStyle name="Pārbaudes šūna" xfId="117"/>
    <cellStyle name="Percent 2" xfId="118"/>
    <cellStyle name="Percent 3" xfId="119"/>
    <cellStyle name="Percent 4" xfId="120"/>
    <cellStyle name="Piezīme" xfId="121"/>
    <cellStyle name="Percent" xfId="122"/>
    <cellStyle name="Saistīta šūna" xfId="123"/>
    <cellStyle name="Slikts" xfId="124"/>
    <cellStyle name="Style 1" xfId="125"/>
    <cellStyle name="Style 1 2" xfId="126"/>
    <cellStyle name="Title 2" xfId="127"/>
    <cellStyle name="Total 2" xfId="128"/>
    <cellStyle name="Currency" xfId="129"/>
    <cellStyle name="Currency [0]" xfId="130"/>
    <cellStyle name="Virsraksts 1" xfId="131"/>
    <cellStyle name="Virsraksts 2" xfId="132"/>
    <cellStyle name="Virsraksts 3" xfId="133"/>
    <cellStyle name="Virsraksts 4" xfId="134"/>
    <cellStyle name="Warning Text 2" xfId="135"/>
    <cellStyle name="Обычный_2009-04-27_PED IESN" xfId="136"/>
    <cellStyle name="Стиль 1"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H34"/>
  <sheetViews>
    <sheetView view="pageBreakPreview" zoomScale="85" zoomScaleNormal="85" zoomScaleSheetLayoutView="85" zoomScalePageLayoutView="0" workbookViewId="0" topLeftCell="A1">
      <selection activeCell="C25" sqref="C25"/>
    </sheetView>
  </sheetViews>
  <sheetFormatPr defaultColWidth="9.140625" defaultRowHeight="12.75"/>
  <cols>
    <col min="1" max="1" width="4.57421875" style="79" customWidth="1"/>
    <col min="2" max="2" width="5.57421875" style="79" customWidth="1"/>
    <col min="3" max="3" width="98.00390625" style="79" customWidth="1"/>
    <col min="4" max="4" width="9.57421875" style="79" customWidth="1"/>
    <col min="5" max="5" width="13.421875" style="79" customWidth="1"/>
    <col min="6" max="6" width="9.421875" style="77" customWidth="1"/>
    <col min="7" max="7" width="9.140625" style="77" customWidth="1"/>
    <col min="8" max="8" width="11.00390625" style="79" customWidth="1"/>
    <col min="9" max="16384" width="9.140625" style="79" customWidth="1"/>
  </cols>
  <sheetData>
    <row r="1" spans="1:7" s="40" customFormat="1" ht="12.75">
      <c r="A1" s="96" t="s">
        <v>78</v>
      </c>
      <c r="B1" s="96"/>
      <c r="C1" s="96"/>
      <c r="D1" s="96"/>
      <c r="E1" s="96"/>
      <c r="F1" s="38"/>
      <c r="G1" s="39"/>
    </row>
    <row r="2" spans="1:7" s="40" customFormat="1" ht="12.75">
      <c r="A2" s="97" t="s">
        <v>10</v>
      </c>
      <c r="B2" s="97"/>
      <c r="C2" s="97"/>
      <c r="D2" s="97"/>
      <c r="E2" s="97"/>
      <c r="F2" s="39"/>
      <c r="G2" s="39"/>
    </row>
    <row r="3" spans="1:7" s="40" customFormat="1" ht="12.75">
      <c r="A3" s="41"/>
      <c r="B3" s="41"/>
      <c r="C3" s="41"/>
      <c r="D3" s="41"/>
      <c r="E3" s="41"/>
      <c r="F3" s="39"/>
      <c r="G3" s="39"/>
    </row>
    <row r="4" spans="1:7" s="40" customFormat="1" ht="12.75">
      <c r="A4" s="42" t="s">
        <v>7</v>
      </c>
      <c r="B4" s="42"/>
      <c r="C4" s="39"/>
      <c r="D4" s="43"/>
      <c r="E4" s="43"/>
      <c r="F4" s="39"/>
      <c r="G4" s="39"/>
    </row>
    <row r="5" spans="1:7" s="40" customFormat="1" ht="12.75">
      <c r="A5" s="42" t="s">
        <v>8</v>
      </c>
      <c r="B5" s="42"/>
      <c r="C5" s="39"/>
      <c r="D5" s="43"/>
      <c r="E5" s="43"/>
      <c r="F5" s="39"/>
      <c r="G5" s="39"/>
    </row>
    <row r="6" spans="1:7" s="40" customFormat="1" ht="12.75">
      <c r="A6" s="42" t="s">
        <v>9</v>
      </c>
      <c r="B6" s="42"/>
      <c r="C6" s="39"/>
      <c r="D6" s="43"/>
      <c r="E6" s="43"/>
      <c r="F6" s="39"/>
      <c r="G6" s="39"/>
    </row>
    <row r="7" spans="1:7" s="40" customFormat="1" ht="12.75">
      <c r="A7" s="42" t="s">
        <v>6</v>
      </c>
      <c r="B7" s="42"/>
      <c r="C7" s="39"/>
      <c r="D7" s="43"/>
      <c r="E7" s="43"/>
      <c r="F7" s="39"/>
      <c r="G7" s="39"/>
    </row>
    <row r="8" spans="1:7" s="40" customFormat="1" ht="12.75">
      <c r="A8" s="42"/>
      <c r="B8" s="42"/>
      <c r="C8" s="39"/>
      <c r="D8" s="43"/>
      <c r="E8" s="43"/>
      <c r="F8" s="39"/>
      <c r="G8" s="39"/>
    </row>
    <row r="9" spans="1:7" s="40" customFormat="1" ht="12.75">
      <c r="A9" s="40" t="s">
        <v>81</v>
      </c>
      <c r="C9" s="31"/>
      <c r="D9" s="43"/>
      <c r="F9" s="39"/>
      <c r="G9" s="39"/>
    </row>
    <row r="10" spans="3:7" s="40" customFormat="1" ht="12.75">
      <c r="C10" s="31"/>
      <c r="D10" s="43"/>
      <c r="F10" s="39"/>
      <c r="G10" s="39"/>
    </row>
    <row r="11" spans="1:7" s="40" customFormat="1" ht="12.75">
      <c r="A11" s="42"/>
      <c r="B11" s="42"/>
      <c r="C11" s="42"/>
      <c r="D11" s="39"/>
      <c r="F11" s="39"/>
      <c r="G11" s="39"/>
    </row>
    <row r="12" spans="1:7" s="40" customFormat="1" ht="12.75" customHeight="1">
      <c r="A12" s="98" t="s">
        <v>2</v>
      </c>
      <c r="B12" s="98" t="s">
        <v>4</v>
      </c>
      <c r="C12" s="98" t="s">
        <v>5</v>
      </c>
      <c r="D12" s="98" t="s">
        <v>0</v>
      </c>
      <c r="E12" s="100" t="s">
        <v>1</v>
      </c>
      <c r="F12" s="39"/>
      <c r="G12" s="39"/>
    </row>
    <row r="13" spans="1:7" s="40" customFormat="1" ht="55.5" customHeight="1">
      <c r="A13" s="99"/>
      <c r="B13" s="99"/>
      <c r="C13" s="99"/>
      <c r="D13" s="99"/>
      <c r="E13" s="100"/>
      <c r="F13" s="39"/>
      <c r="G13" s="39"/>
    </row>
    <row r="14" spans="1:7" s="49" customFormat="1" ht="12.75">
      <c r="A14" s="67"/>
      <c r="B14" s="67"/>
      <c r="C14" s="89"/>
      <c r="D14" s="90"/>
      <c r="E14" s="91"/>
      <c r="F14" s="48"/>
      <c r="G14" s="48"/>
    </row>
    <row r="15" spans="1:7" s="49" customFormat="1" ht="12.75">
      <c r="A15" s="67">
        <v>1</v>
      </c>
      <c r="B15" s="51" t="s">
        <v>19</v>
      </c>
      <c r="C15" s="92" t="s">
        <v>14</v>
      </c>
      <c r="D15" s="34" t="s">
        <v>15</v>
      </c>
      <c r="E15" s="35">
        <v>270.5</v>
      </c>
      <c r="F15" s="48"/>
      <c r="G15" s="48"/>
    </row>
    <row r="16" spans="1:7" s="49" customFormat="1" ht="12.75">
      <c r="A16" s="67">
        <v>2</v>
      </c>
      <c r="B16" s="51" t="s">
        <v>19</v>
      </c>
      <c r="C16" s="92" t="s">
        <v>16</v>
      </c>
      <c r="D16" s="34" t="s">
        <v>17</v>
      </c>
      <c r="E16" s="35">
        <v>1</v>
      </c>
      <c r="F16" s="48"/>
      <c r="G16" s="48"/>
    </row>
    <row r="17" spans="1:8" s="95" customFormat="1" ht="12.75">
      <c r="A17" s="67">
        <v>3</v>
      </c>
      <c r="B17" s="51" t="s">
        <v>19</v>
      </c>
      <c r="C17" s="93" t="s">
        <v>18</v>
      </c>
      <c r="D17" s="94" t="s">
        <v>15</v>
      </c>
      <c r="E17" s="54">
        <f>((E15+E16)*1.2)+85</f>
        <v>410.8</v>
      </c>
      <c r="F17" s="48"/>
      <c r="G17" s="48"/>
      <c r="H17" s="48"/>
    </row>
    <row r="18" spans="1:7" s="49" customFormat="1" ht="12.75">
      <c r="A18" s="67"/>
      <c r="B18" s="67"/>
      <c r="C18" s="68"/>
      <c r="D18" s="34"/>
      <c r="E18" s="35"/>
      <c r="F18" s="48"/>
      <c r="G18" s="48"/>
    </row>
    <row r="19" spans="1:7" s="40" customFormat="1" ht="12.75">
      <c r="A19" s="70"/>
      <c r="B19" s="70"/>
      <c r="C19" s="71" t="s">
        <v>82</v>
      </c>
      <c r="D19" s="72"/>
      <c r="E19" s="73"/>
      <c r="F19" s="39"/>
      <c r="G19" s="39"/>
    </row>
    <row r="20" spans="1:3" s="74" customFormat="1" ht="12.75">
      <c r="A20" s="36"/>
      <c r="B20" s="36"/>
      <c r="C20" s="37"/>
    </row>
    <row r="21" spans="1:5" s="74" customFormat="1" ht="12.75">
      <c r="A21" s="32"/>
      <c r="B21" s="31"/>
      <c r="C21" s="37"/>
      <c r="D21" s="37"/>
      <c r="E21" s="37"/>
    </row>
    <row r="22" spans="1:3" s="74" customFormat="1" ht="12.75">
      <c r="A22" s="36"/>
      <c r="B22" s="36"/>
      <c r="C22" s="37"/>
    </row>
    <row r="23" spans="1:3" s="74" customFormat="1" ht="12.75">
      <c r="A23" s="31" t="s">
        <v>3</v>
      </c>
      <c r="B23" s="75"/>
      <c r="C23" s="76"/>
    </row>
    <row r="24" spans="1:7" ht="12.75">
      <c r="A24" s="31"/>
      <c r="B24" s="77"/>
      <c r="C24" s="78"/>
      <c r="F24" s="79"/>
      <c r="G24" s="79"/>
    </row>
    <row r="25" spans="1:7" ht="12.75">
      <c r="A25" s="31"/>
      <c r="B25" s="77"/>
      <c r="C25" s="77"/>
      <c r="F25" s="79"/>
      <c r="G25" s="79"/>
    </row>
    <row r="26" spans="1:5" s="77" customFormat="1" ht="12.75">
      <c r="A26" s="80"/>
      <c r="D26" s="79"/>
      <c r="E26" s="79"/>
    </row>
    <row r="27" spans="1:7" ht="12.75">
      <c r="A27" s="31" t="s">
        <v>11</v>
      </c>
      <c r="B27" s="77"/>
      <c r="C27" s="77"/>
      <c r="F27" s="79"/>
      <c r="G27" s="79"/>
    </row>
    <row r="28" spans="1:7" ht="12.75">
      <c r="A28" s="77"/>
      <c r="B28" s="77"/>
      <c r="C28" s="77"/>
      <c r="F28" s="79"/>
      <c r="G28" s="79"/>
    </row>
    <row r="29" spans="1:7" ht="12.75">
      <c r="A29" s="77"/>
      <c r="B29" s="77"/>
      <c r="C29" s="77"/>
      <c r="F29" s="79"/>
      <c r="G29" s="79"/>
    </row>
    <row r="30" spans="1:7" ht="12.75">
      <c r="A30" s="77"/>
      <c r="B30" s="77"/>
      <c r="C30" s="77"/>
      <c r="F30" s="79"/>
      <c r="G30" s="79"/>
    </row>
    <row r="31" spans="1:7" s="40" customFormat="1" ht="12.75">
      <c r="A31" s="81"/>
      <c r="B31" s="81"/>
      <c r="C31" s="84"/>
      <c r="D31" s="84"/>
      <c r="E31" s="84"/>
      <c r="F31" s="39"/>
      <c r="G31" s="39"/>
    </row>
    <row r="32" spans="1:7" s="40" customFormat="1" ht="12.75">
      <c r="A32" s="81"/>
      <c r="B32" s="81"/>
      <c r="C32" s="81"/>
      <c r="D32" s="82"/>
      <c r="E32" s="83"/>
      <c r="F32" s="39"/>
      <c r="G32" s="39"/>
    </row>
    <row r="33" spans="1:7" s="40" customFormat="1" ht="12.75">
      <c r="A33" s="84"/>
      <c r="B33" s="84"/>
      <c r="C33" s="79"/>
      <c r="D33" s="84"/>
      <c r="E33" s="83"/>
      <c r="F33" s="39"/>
      <c r="G33" s="39"/>
    </row>
    <row r="34" spans="1:7" s="40" customFormat="1" ht="12.75">
      <c r="A34" s="85"/>
      <c r="B34" s="85"/>
      <c r="C34" s="79"/>
      <c r="D34" s="82"/>
      <c r="E34" s="83"/>
      <c r="F34" s="39"/>
      <c r="G34" s="39"/>
    </row>
  </sheetData>
  <sheetProtection/>
  <mergeCells count="7">
    <mergeCell ref="A1:E1"/>
    <mergeCell ref="A2:E2"/>
    <mergeCell ref="A12:A13"/>
    <mergeCell ref="B12:B13"/>
    <mergeCell ref="C12:C13"/>
    <mergeCell ref="D12:D13"/>
    <mergeCell ref="E12:E13"/>
  </mergeCells>
  <printOptions horizontalCentered="1"/>
  <pageMargins left="0.748031496062992" right="0.748031496062992" top="1.56496063" bottom="0.854330709" header="0.433070866141732" footer="0.23622047244094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H55"/>
  <sheetViews>
    <sheetView tabSelected="1" view="pageBreakPreview" zoomScale="85" zoomScaleNormal="85" zoomScaleSheetLayoutView="85" zoomScalePageLayoutView="0" workbookViewId="0" topLeftCell="A1">
      <selection activeCell="K7" sqref="K7"/>
    </sheetView>
  </sheetViews>
  <sheetFormatPr defaultColWidth="9.140625" defaultRowHeight="12.75"/>
  <cols>
    <col min="1" max="1" width="4.57421875" style="12" customWidth="1"/>
    <col min="2" max="2" width="5.421875" style="12" customWidth="1"/>
    <col min="3" max="3" width="93.140625" style="12" customWidth="1"/>
    <col min="4" max="4" width="10.00390625" style="12" customWidth="1"/>
    <col min="5" max="5" width="14.28125" style="12" customWidth="1"/>
    <col min="6" max="6" width="9.421875" style="13" customWidth="1"/>
    <col min="7" max="7" width="9.140625" style="13" customWidth="1"/>
    <col min="8" max="8" width="11.00390625" style="12" customWidth="1"/>
    <col min="9" max="16384" width="9.140625" style="12" customWidth="1"/>
  </cols>
  <sheetData>
    <row r="1" spans="1:7" s="4" customFormat="1" ht="12.75">
      <c r="A1" s="101" t="s">
        <v>79</v>
      </c>
      <c r="B1" s="101"/>
      <c r="C1" s="101"/>
      <c r="D1" s="101"/>
      <c r="E1" s="101"/>
      <c r="F1" s="25"/>
      <c r="G1" s="6"/>
    </row>
    <row r="2" spans="1:7" s="4" customFormat="1" ht="12.75">
      <c r="A2" s="102" t="s">
        <v>42</v>
      </c>
      <c r="B2" s="102"/>
      <c r="C2" s="102"/>
      <c r="D2" s="102"/>
      <c r="E2" s="102"/>
      <c r="F2" s="6"/>
      <c r="G2" s="6"/>
    </row>
    <row r="3" spans="1:7" s="4" customFormat="1" ht="12.75">
      <c r="A3" s="22"/>
      <c r="B3" s="22"/>
      <c r="C3" s="22"/>
      <c r="D3" s="22"/>
      <c r="E3" s="22"/>
      <c r="F3" s="6"/>
      <c r="G3" s="6"/>
    </row>
    <row r="4" spans="1:7" s="4" customFormat="1" ht="12.75">
      <c r="A4" s="5" t="str">
        <f>'1.1 Demont.'!$A$4</f>
        <v>Objekta nosaukums: Pilsoņu iela 13 teritorijas esošā žoga demontāža un jauna žoga uzstādīšana gar Pilsoņu ielu, Liepājas ielu, Ventspils ielu un Atpūtas ielu</v>
      </c>
      <c r="B4" s="5"/>
      <c r="C4" s="6"/>
      <c r="D4" s="7"/>
      <c r="E4" s="7"/>
      <c r="F4" s="6"/>
      <c r="G4" s="6"/>
    </row>
    <row r="5" spans="1:7" s="4" customFormat="1" ht="12.75">
      <c r="A5" s="5" t="str">
        <f>'1.1 Demont.'!$A$5</f>
        <v>Būves nosaukums: Pilsoņu iela 13 teritorijas esošā žoga demontāža un jauna žoga uzstādīšana gar Pilsoņu ielu, Liepājas ielu, Ventspils ielu un Atpūtas ielu</v>
      </c>
      <c r="B5" s="5"/>
      <c r="C5" s="6"/>
      <c r="D5" s="7"/>
      <c r="E5" s="7"/>
      <c r="F5" s="6"/>
      <c r="G5" s="6"/>
    </row>
    <row r="6" spans="1:7" s="4" customFormat="1" ht="12.75">
      <c r="A6" s="5" t="str">
        <f>'1.1 Demont.'!$A$6</f>
        <v>Objekta adrese: Pilsoņu iela 13, Rīga</v>
      </c>
      <c r="B6" s="5"/>
      <c r="C6" s="6"/>
      <c r="D6" s="7"/>
      <c r="E6" s="7"/>
      <c r="F6" s="6"/>
      <c r="G6" s="6"/>
    </row>
    <row r="7" spans="1:7" s="4" customFormat="1" ht="12.75">
      <c r="A7" s="5" t="str">
        <f>'1.1 Demont.'!$A$7</f>
        <v>Pasūtījuma Nr.: </v>
      </c>
      <c r="B7" s="5"/>
      <c r="C7" s="6"/>
      <c r="D7" s="7"/>
      <c r="E7" s="7"/>
      <c r="F7" s="6"/>
      <c r="G7" s="6"/>
    </row>
    <row r="8" spans="1:7" s="4" customFormat="1" ht="12.75">
      <c r="A8" s="5"/>
      <c r="B8" s="5"/>
      <c r="C8" s="6"/>
      <c r="D8" s="7"/>
      <c r="E8" s="7"/>
      <c r="F8" s="6"/>
      <c r="G8" s="6"/>
    </row>
    <row r="9" spans="1:7" s="4" customFormat="1" ht="12.75">
      <c r="A9" s="4" t="str">
        <f>'1.1 Demont.'!$A$9</f>
        <v>Apjomi sastādīti pamatojoties uz būvprojektu</v>
      </c>
      <c r="C9" s="3"/>
      <c r="D9" s="7"/>
      <c r="F9" s="6"/>
      <c r="G9" s="6"/>
    </row>
    <row r="10" spans="3:7" s="4" customFormat="1" ht="12.75">
      <c r="C10" s="3"/>
      <c r="D10" s="7"/>
      <c r="F10" s="6"/>
      <c r="G10" s="6"/>
    </row>
    <row r="11" spans="1:7" s="4" customFormat="1" ht="12.75">
      <c r="A11" s="5"/>
      <c r="B11" s="5"/>
      <c r="C11" s="5"/>
      <c r="D11" s="6"/>
      <c r="F11" s="6"/>
      <c r="G11" s="6"/>
    </row>
    <row r="12" spans="1:7" s="4" customFormat="1" ht="12.75" customHeight="1">
      <c r="A12" s="103" t="s">
        <v>2</v>
      </c>
      <c r="B12" s="103" t="s">
        <v>4</v>
      </c>
      <c r="C12" s="103" t="s">
        <v>5</v>
      </c>
      <c r="D12" s="103" t="s">
        <v>0</v>
      </c>
      <c r="E12" s="105" t="s">
        <v>1</v>
      </c>
      <c r="F12" s="6"/>
      <c r="G12" s="6"/>
    </row>
    <row r="13" spans="1:7" s="4" customFormat="1" ht="54.75" customHeight="1">
      <c r="A13" s="104"/>
      <c r="B13" s="104"/>
      <c r="C13" s="104"/>
      <c r="D13" s="104"/>
      <c r="E13" s="105"/>
      <c r="F13" s="6"/>
      <c r="G13" s="6"/>
    </row>
    <row r="14" spans="1:8" s="14" customFormat="1" ht="12.75">
      <c r="A14" s="106"/>
      <c r="B14" s="107"/>
      <c r="C14" s="86" t="s">
        <v>83</v>
      </c>
      <c r="D14" s="29"/>
      <c r="E14" s="28"/>
      <c r="F14" s="26"/>
      <c r="G14" s="26"/>
      <c r="H14" s="26"/>
    </row>
    <row r="15" spans="1:8" s="14" customFormat="1" ht="25.5">
      <c r="A15" s="106">
        <v>1</v>
      </c>
      <c r="B15" s="107" t="s">
        <v>19</v>
      </c>
      <c r="C15" s="87" t="s">
        <v>26</v>
      </c>
      <c r="D15" s="29" t="s">
        <v>17</v>
      </c>
      <c r="E15" s="28">
        <v>4</v>
      </c>
      <c r="F15" s="26"/>
      <c r="G15" s="26"/>
      <c r="H15" s="26"/>
    </row>
    <row r="16" spans="1:8" s="14" customFormat="1" ht="25.5">
      <c r="A16" s="106">
        <v>2</v>
      </c>
      <c r="B16" s="107" t="s">
        <v>19</v>
      </c>
      <c r="C16" s="87" t="s">
        <v>24</v>
      </c>
      <c r="D16" s="29" t="s">
        <v>17</v>
      </c>
      <c r="E16" s="28">
        <f>E15*4</f>
        <v>16</v>
      </c>
      <c r="F16" s="26"/>
      <c r="G16" s="26"/>
      <c r="H16" s="26"/>
    </row>
    <row r="17" spans="1:8" s="14" customFormat="1" ht="12.75">
      <c r="A17" s="106">
        <v>3</v>
      </c>
      <c r="B17" s="107" t="s">
        <v>19</v>
      </c>
      <c r="C17" s="87" t="s">
        <v>76</v>
      </c>
      <c r="D17" s="29" t="s">
        <v>25</v>
      </c>
      <c r="E17" s="28">
        <f>E15*3.9</f>
        <v>15.6</v>
      </c>
      <c r="F17" s="26"/>
      <c r="G17" s="26"/>
      <c r="H17" s="26"/>
    </row>
    <row r="18" spans="1:8" s="14" customFormat="1" ht="12.75">
      <c r="A18" s="106">
        <v>4</v>
      </c>
      <c r="B18" s="107" t="s">
        <v>19</v>
      </c>
      <c r="C18" s="87" t="s">
        <v>28</v>
      </c>
      <c r="D18" s="29" t="s">
        <v>25</v>
      </c>
      <c r="E18" s="28">
        <f>2.3*E15</f>
        <v>9.2</v>
      </c>
      <c r="F18" s="26"/>
      <c r="G18" s="26"/>
      <c r="H18" s="26"/>
    </row>
    <row r="19" spans="1:8" s="14" customFormat="1" ht="12.75">
      <c r="A19" s="106">
        <v>5</v>
      </c>
      <c r="B19" s="107" t="s">
        <v>19</v>
      </c>
      <c r="C19" s="87" t="s">
        <v>84</v>
      </c>
      <c r="D19" s="29" t="s">
        <v>15</v>
      </c>
      <c r="E19" s="28">
        <f>0.082*E15</f>
        <v>0.328</v>
      </c>
      <c r="F19" s="26"/>
      <c r="G19" s="26"/>
      <c r="H19" s="26"/>
    </row>
    <row r="20" spans="1:8" s="14" customFormat="1" ht="12.75">
      <c r="A20" s="106"/>
      <c r="B20" s="107"/>
      <c r="C20" s="86" t="s">
        <v>85</v>
      </c>
      <c r="D20" s="29"/>
      <c r="E20" s="28"/>
      <c r="F20" s="26"/>
      <c r="G20" s="26"/>
      <c r="H20" s="26"/>
    </row>
    <row r="21" spans="1:8" s="14" customFormat="1" ht="25.5">
      <c r="A21" s="106">
        <v>6</v>
      </c>
      <c r="B21" s="107" t="s">
        <v>19</v>
      </c>
      <c r="C21" s="87" t="s">
        <v>26</v>
      </c>
      <c r="D21" s="29" t="s">
        <v>17</v>
      </c>
      <c r="E21" s="28">
        <v>245</v>
      </c>
      <c r="F21" s="26"/>
      <c r="G21" s="26"/>
      <c r="H21" s="26"/>
    </row>
    <row r="22" spans="1:8" s="14" customFormat="1" ht="25.5">
      <c r="A22" s="106">
        <v>7</v>
      </c>
      <c r="B22" s="107" t="s">
        <v>19</v>
      </c>
      <c r="C22" s="87" t="s">
        <v>24</v>
      </c>
      <c r="D22" s="29" t="s">
        <v>17</v>
      </c>
      <c r="E22" s="28">
        <f>E21*4</f>
        <v>980</v>
      </c>
      <c r="F22" s="26"/>
      <c r="G22" s="26"/>
      <c r="H22" s="26"/>
    </row>
    <row r="23" spans="1:8" s="14" customFormat="1" ht="12.75">
      <c r="A23" s="106">
        <v>8</v>
      </c>
      <c r="B23" s="107" t="s">
        <v>19</v>
      </c>
      <c r="C23" s="87" t="s">
        <v>84</v>
      </c>
      <c r="D23" s="29" t="s">
        <v>15</v>
      </c>
      <c r="E23" s="28">
        <f>0.009*E21</f>
        <v>2.2049999999999996</v>
      </c>
      <c r="F23" s="26"/>
      <c r="G23" s="26"/>
      <c r="H23" s="26"/>
    </row>
    <row r="24" spans="1:8" s="14" customFormat="1" ht="12.75">
      <c r="A24" s="106"/>
      <c r="B24" s="107"/>
      <c r="C24" s="86" t="s">
        <v>27</v>
      </c>
      <c r="D24" s="29"/>
      <c r="E24" s="28"/>
      <c r="F24" s="26"/>
      <c r="G24" s="26"/>
      <c r="H24" s="26"/>
    </row>
    <row r="25" spans="1:8" s="14" customFormat="1" ht="12.75">
      <c r="A25" s="106">
        <v>9</v>
      </c>
      <c r="B25" s="107" t="s">
        <v>19</v>
      </c>
      <c r="C25" s="87" t="s">
        <v>30</v>
      </c>
      <c r="D25" s="29" t="s">
        <v>15</v>
      </c>
      <c r="E25" s="28">
        <v>16.8</v>
      </c>
      <c r="F25" s="26"/>
      <c r="G25" s="26"/>
      <c r="H25" s="26"/>
    </row>
    <row r="26" spans="1:8" s="14" customFormat="1" ht="12.75">
      <c r="A26" s="106">
        <v>10</v>
      </c>
      <c r="B26" s="107" t="s">
        <v>19</v>
      </c>
      <c r="C26" s="87" t="s">
        <v>76</v>
      </c>
      <c r="D26" s="29" t="s">
        <v>25</v>
      </c>
      <c r="E26" s="28">
        <v>328</v>
      </c>
      <c r="F26" s="26"/>
      <c r="G26" s="26"/>
      <c r="H26" s="26"/>
    </row>
    <row r="27" spans="1:8" s="14" customFormat="1" ht="12.75">
      <c r="A27" s="106">
        <v>11</v>
      </c>
      <c r="B27" s="107" t="s">
        <v>19</v>
      </c>
      <c r="C27" s="87" t="s">
        <v>28</v>
      </c>
      <c r="D27" s="29" t="s">
        <v>25</v>
      </c>
      <c r="E27" s="28">
        <v>131</v>
      </c>
      <c r="F27" s="26"/>
      <c r="G27" s="26"/>
      <c r="H27" s="26"/>
    </row>
    <row r="28" spans="1:8" s="14" customFormat="1" ht="12.75">
      <c r="A28" s="106">
        <v>12</v>
      </c>
      <c r="B28" s="107" t="s">
        <v>19</v>
      </c>
      <c r="C28" s="87" t="s">
        <v>77</v>
      </c>
      <c r="D28" s="29" t="s">
        <v>25</v>
      </c>
      <c r="E28" s="28">
        <v>272</v>
      </c>
      <c r="F28" s="26"/>
      <c r="G28" s="26"/>
      <c r="H28" s="26"/>
    </row>
    <row r="29" spans="1:8" s="14" customFormat="1" ht="12.75">
      <c r="A29" s="106">
        <v>13</v>
      </c>
      <c r="B29" s="107" t="s">
        <v>19</v>
      </c>
      <c r="C29" s="87" t="s">
        <v>29</v>
      </c>
      <c r="D29" s="29" t="s">
        <v>15</v>
      </c>
      <c r="E29" s="28">
        <v>6.8</v>
      </c>
      <c r="F29" s="26"/>
      <c r="G29" s="26"/>
      <c r="H29" s="26"/>
    </row>
    <row r="30" spans="1:8" s="14" customFormat="1" ht="12.75">
      <c r="A30" s="106"/>
      <c r="B30" s="107"/>
      <c r="C30" s="86" t="s">
        <v>31</v>
      </c>
      <c r="D30" s="29"/>
      <c r="E30" s="28"/>
      <c r="F30" s="26"/>
      <c r="G30" s="26"/>
      <c r="H30" s="26"/>
    </row>
    <row r="31" spans="1:8" s="14" customFormat="1" ht="25.5">
      <c r="A31" s="106">
        <v>14</v>
      </c>
      <c r="B31" s="107" t="s">
        <v>19</v>
      </c>
      <c r="C31" s="87" t="s">
        <v>24</v>
      </c>
      <c r="D31" s="29" t="s">
        <v>17</v>
      </c>
      <c r="E31" s="28">
        <v>57</v>
      </c>
      <c r="F31" s="26"/>
      <c r="G31" s="26"/>
      <c r="H31" s="26"/>
    </row>
    <row r="32" spans="1:8" s="14" customFormat="1" ht="25.5">
      <c r="A32" s="106">
        <v>15</v>
      </c>
      <c r="B32" s="107" t="s">
        <v>19</v>
      </c>
      <c r="C32" s="87" t="s">
        <v>32</v>
      </c>
      <c r="D32" s="29" t="s">
        <v>17</v>
      </c>
      <c r="E32" s="28">
        <v>117</v>
      </c>
      <c r="F32" s="26"/>
      <c r="G32" s="26"/>
      <c r="H32" s="26"/>
    </row>
    <row r="33" spans="1:8" s="14" customFormat="1" ht="25.5">
      <c r="A33" s="106">
        <v>16</v>
      </c>
      <c r="B33" s="107" t="s">
        <v>19</v>
      </c>
      <c r="C33" s="87" t="s">
        <v>33</v>
      </c>
      <c r="D33" s="29" t="s">
        <v>17</v>
      </c>
      <c r="E33" s="28">
        <v>3</v>
      </c>
      <c r="F33" s="26"/>
      <c r="G33" s="26"/>
      <c r="H33" s="26"/>
    </row>
    <row r="34" spans="1:8" s="14" customFormat="1" ht="25.5">
      <c r="A34" s="106">
        <v>17</v>
      </c>
      <c r="B34" s="107" t="s">
        <v>19</v>
      </c>
      <c r="C34" s="87" t="s">
        <v>34</v>
      </c>
      <c r="D34" s="29" t="s">
        <v>17</v>
      </c>
      <c r="E34" s="28">
        <v>3</v>
      </c>
      <c r="F34" s="26"/>
      <c r="G34" s="26"/>
      <c r="H34" s="26"/>
    </row>
    <row r="35" spans="1:8" s="14" customFormat="1" ht="25.5">
      <c r="A35" s="106">
        <v>18</v>
      </c>
      <c r="B35" s="107" t="s">
        <v>19</v>
      </c>
      <c r="C35" s="87" t="s">
        <v>35</v>
      </c>
      <c r="D35" s="29" t="s">
        <v>17</v>
      </c>
      <c r="E35" s="28">
        <v>6</v>
      </c>
      <c r="F35" s="26"/>
      <c r="G35" s="26"/>
      <c r="H35" s="26"/>
    </row>
    <row r="36" spans="1:8" s="14" customFormat="1" ht="25.5">
      <c r="A36" s="106">
        <v>19</v>
      </c>
      <c r="B36" s="107" t="s">
        <v>19</v>
      </c>
      <c r="C36" s="87" t="s">
        <v>36</v>
      </c>
      <c r="D36" s="29" t="s">
        <v>17</v>
      </c>
      <c r="E36" s="28">
        <v>6</v>
      </c>
      <c r="F36" s="26"/>
      <c r="G36" s="26"/>
      <c r="H36" s="26"/>
    </row>
    <row r="37" spans="1:8" s="14" customFormat="1" ht="25.5">
      <c r="A37" s="106">
        <v>20</v>
      </c>
      <c r="B37" s="107" t="s">
        <v>19</v>
      </c>
      <c r="C37" s="87" t="s">
        <v>37</v>
      </c>
      <c r="D37" s="29" t="s">
        <v>17</v>
      </c>
      <c r="E37" s="28">
        <v>3</v>
      </c>
      <c r="F37" s="26"/>
      <c r="G37" s="26"/>
      <c r="H37" s="26"/>
    </row>
    <row r="38" spans="1:8" s="14" customFormat="1" ht="25.5">
      <c r="A38" s="106">
        <v>21</v>
      </c>
      <c r="B38" s="107" t="s">
        <v>19</v>
      </c>
      <c r="C38" s="87" t="s">
        <v>38</v>
      </c>
      <c r="D38" s="29" t="s">
        <v>17</v>
      </c>
      <c r="E38" s="28">
        <v>48</v>
      </c>
      <c r="F38" s="26"/>
      <c r="G38" s="26"/>
      <c r="H38" s="26"/>
    </row>
    <row r="39" spans="1:8" s="14" customFormat="1" ht="12.75">
      <c r="A39" s="106">
        <v>22</v>
      </c>
      <c r="B39" s="107" t="s">
        <v>19</v>
      </c>
      <c r="C39" s="87" t="s">
        <v>39</v>
      </c>
      <c r="D39" s="29" t="s">
        <v>15</v>
      </c>
      <c r="E39" s="28">
        <v>0.16</v>
      </c>
      <c r="F39" s="26"/>
      <c r="G39" s="26"/>
      <c r="H39" s="26"/>
    </row>
    <row r="40" spans="1:8" s="14" customFormat="1" ht="12.75">
      <c r="A40" s="106"/>
      <c r="B40" s="107"/>
      <c r="C40" s="86" t="s">
        <v>40</v>
      </c>
      <c r="D40" s="29"/>
      <c r="E40" s="28"/>
      <c r="F40" s="26"/>
      <c r="G40" s="26"/>
      <c r="H40" s="26"/>
    </row>
    <row r="41" spans="1:8" s="14" customFormat="1" ht="12.75">
      <c r="A41" s="106">
        <v>23</v>
      </c>
      <c r="B41" s="107" t="s">
        <v>19</v>
      </c>
      <c r="C41" s="87" t="s">
        <v>76</v>
      </c>
      <c r="D41" s="29" t="s">
        <v>25</v>
      </c>
      <c r="E41" s="28">
        <v>498</v>
      </c>
      <c r="F41" s="26"/>
      <c r="G41" s="26"/>
      <c r="H41" s="26"/>
    </row>
    <row r="42" spans="1:8" s="14" customFormat="1" ht="12.75">
      <c r="A42" s="106">
        <v>24</v>
      </c>
      <c r="B42" s="107" t="s">
        <v>19</v>
      </c>
      <c r="C42" s="87" t="s">
        <v>41</v>
      </c>
      <c r="D42" s="29" t="s">
        <v>15</v>
      </c>
      <c r="E42" s="28">
        <v>4.23</v>
      </c>
      <c r="F42" s="26"/>
      <c r="G42" s="26"/>
      <c r="H42" s="26"/>
    </row>
    <row r="43" spans="1:7" s="14" customFormat="1" ht="12.75">
      <c r="A43" s="27"/>
      <c r="B43" s="16"/>
      <c r="C43" s="15"/>
      <c r="D43" s="1"/>
      <c r="E43" s="2"/>
      <c r="F43" s="26"/>
      <c r="G43" s="26"/>
    </row>
    <row r="44" spans="1:7" s="4" customFormat="1" ht="12.75">
      <c r="A44" s="8"/>
      <c r="B44" s="8"/>
      <c r="C44" s="10" t="str">
        <f>'1.1 Demont.'!$C$19</f>
        <v>Kopā</v>
      </c>
      <c r="D44" s="9"/>
      <c r="E44" s="11"/>
      <c r="F44" s="6"/>
      <c r="G44" s="6"/>
    </row>
    <row r="45" spans="1:3" s="17" customFormat="1" ht="12.75">
      <c r="A45" s="18"/>
      <c r="B45" s="18"/>
      <c r="C45" s="19"/>
    </row>
    <row r="46" spans="1:5" s="17" customFormat="1" ht="12.75">
      <c r="A46" s="88"/>
      <c r="B46" s="3"/>
      <c r="C46" s="19"/>
      <c r="D46" s="19"/>
      <c r="E46" s="19"/>
    </row>
    <row r="47" spans="1:3" s="17" customFormat="1" ht="12.75">
      <c r="A47" s="18"/>
      <c r="B47" s="18"/>
      <c r="C47" s="19"/>
    </row>
    <row r="48" spans="1:3" s="17" customFormat="1" ht="12.75">
      <c r="A48" s="3" t="str">
        <f>'1.1 Demont.'!$A$23</f>
        <v>Sastādīja:  Mikus Dzudzilo, Sert.Nr. 20-7063</v>
      </c>
      <c r="B48" s="20"/>
      <c r="C48" s="21"/>
    </row>
    <row r="49" spans="1:7" ht="12.75">
      <c r="A49" s="3"/>
      <c r="B49" s="13"/>
      <c r="C49" s="23"/>
      <c r="F49" s="12"/>
      <c r="G49" s="12"/>
    </row>
    <row r="50" spans="1:7" ht="12.75">
      <c r="A50" s="3"/>
      <c r="B50" s="13"/>
      <c r="C50" s="13"/>
      <c r="F50" s="12"/>
      <c r="G50" s="12"/>
    </row>
    <row r="51" spans="1:5" s="13" customFormat="1" ht="12.75">
      <c r="A51" s="24"/>
      <c r="D51" s="12"/>
      <c r="E51" s="12"/>
    </row>
    <row r="52" spans="1:7" ht="12.75">
      <c r="A52" s="3" t="str">
        <f>'1.1 Demont.'!$A$27</f>
        <v>Pārbaudīja: Zane Koroļa, Sert.Nr. 1-00510</v>
      </c>
      <c r="B52" s="13"/>
      <c r="C52" s="13"/>
      <c r="F52" s="12"/>
      <c r="G52" s="12"/>
    </row>
    <row r="53" spans="1:7" ht="12.75">
      <c r="A53" s="13"/>
      <c r="B53" s="13"/>
      <c r="C53" s="13"/>
      <c r="F53" s="12"/>
      <c r="G53" s="12"/>
    </row>
    <row r="54" spans="1:7" ht="12.75">
      <c r="A54" s="13"/>
      <c r="B54" s="13"/>
      <c r="C54" s="13"/>
      <c r="F54" s="12"/>
      <c r="G54" s="12"/>
    </row>
    <row r="55" spans="1:7" ht="12.75">
      <c r="A55" s="13"/>
      <c r="B55" s="13"/>
      <c r="C55" s="13"/>
      <c r="F55" s="12"/>
      <c r="G55" s="12"/>
    </row>
  </sheetData>
  <sheetProtection/>
  <mergeCells count="7">
    <mergeCell ref="A1:E1"/>
    <mergeCell ref="A2:E2"/>
    <mergeCell ref="A12:A13"/>
    <mergeCell ref="B12:B13"/>
    <mergeCell ref="C12:C13"/>
    <mergeCell ref="D12:D13"/>
    <mergeCell ref="E12:E13"/>
  </mergeCells>
  <printOptions horizontalCentered="1"/>
  <pageMargins left="0.7480314960629921" right="0.7480314960629921" top="1.2598425196850394" bottom="0.5118110236220472" header="0.4330708661417323" footer="0.2362204724409449"/>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theme="6" tint="-0.4999699890613556"/>
  </sheetPr>
  <dimension ref="A1:H65"/>
  <sheetViews>
    <sheetView view="pageBreakPreview" zoomScale="85" zoomScaleNormal="85" zoomScaleSheetLayoutView="85" zoomScalePageLayoutView="0" workbookViewId="0" topLeftCell="A1">
      <selection activeCell="I9" sqref="I9"/>
    </sheetView>
  </sheetViews>
  <sheetFormatPr defaultColWidth="9.140625" defaultRowHeight="12.75"/>
  <cols>
    <col min="1" max="1" width="4.57421875" style="79" customWidth="1"/>
    <col min="2" max="2" width="5.57421875" style="79" customWidth="1"/>
    <col min="3" max="3" width="93.421875" style="79" customWidth="1"/>
    <col min="4" max="4" width="12.140625" style="79" customWidth="1"/>
    <col min="5" max="5" width="14.7109375" style="79" customWidth="1"/>
    <col min="6" max="6" width="9.421875" style="77" customWidth="1"/>
    <col min="7" max="7" width="9.140625" style="77" customWidth="1"/>
    <col min="8" max="8" width="11.00390625" style="79" customWidth="1"/>
    <col min="9" max="16384" width="9.140625" style="79" customWidth="1"/>
  </cols>
  <sheetData>
    <row r="1" spans="1:7" s="40" customFormat="1" ht="12.75">
      <c r="A1" s="96" t="s">
        <v>80</v>
      </c>
      <c r="B1" s="96"/>
      <c r="C1" s="96"/>
      <c r="D1" s="96"/>
      <c r="E1" s="96"/>
      <c r="F1" s="38"/>
      <c r="G1" s="39"/>
    </row>
    <row r="2" spans="1:7" s="40" customFormat="1" ht="12.75">
      <c r="A2" s="97" t="s">
        <v>12</v>
      </c>
      <c r="B2" s="97"/>
      <c r="C2" s="97"/>
      <c r="D2" s="97"/>
      <c r="E2" s="97"/>
      <c r="F2" s="39"/>
      <c r="G2" s="39"/>
    </row>
    <row r="3" spans="1:7" s="40" customFormat="1" ht="12.75">
      <c r="A3" s="41"/>
      <c r="B3" s="41"/>
      <c r="C3" s="41"/>
      <c r="D3" s="41"/>
      <c r="E3" s="41"/>
      <c r="F3" s="39"/>
      <c r="G3" s="39"/>
    </row>
    <row r="4" spans="1:7" s="40" customFormat="1" ht="12.75">
      <c r="A4" s="42" t="str">
        <f>'1.1 Demont.'!$A$4</f>
        <v>Objekta nosaukums: Pilsoņu iela 13 teritorijas esošā žoga demontāža un jauna žoga uzstādīšana gar Pilsoņu ielu, Liepājas ielu, Ventspils ielu un Atpūtas ielu</v>
      </c>
      <c r="B4" s="42"/>
      <c r="C4" s="39"/>
      <c r="D4" s="43"/>
      <c r="E4" s="43"/>
      <c r="F4" s="39"/>
      <c r="G4" s="39"/>
    </row>
    <row r="5" spans="1:7" s="40" customFormat="1" ht="12.75">
      <c r="A5" s="42" t="str">
        <f>'1.1 Demont.'!$A$5</f>
        <v>Būves nosaukums: Pilsoņu iela 13 teritorijas esošā žoga demontāža un jauna žoga uzstādīšana gar Pilsoņu ielu, Liepājas ielu, Ventspils ielu un Atpūtas ielu</v>
      </c>
      <c r="B5" s="42"/>
      <c r="C5" s="39"/>
      <c r="D5" s="43"/>
      <c r="E5" s="43"/>
      <c r="F5" s="39"/>
      <c r="G5" s="39"/>
    </row>
    <row r="6" spans="1:7" s="40" customFormat="1" ht="12.75">
      <c r="A6" s="42" t="str">
        <f>'1.1 Demont.'!$A$6</f>
        <v>Objekta adrese: Pilsoņu iela 13, Rīga</v>
      </c>
      <c r="B6" s="42"/>
      <c r="C6" s="39"/>
      <c r="D6" s="43"/>
      <c r="E6" s="43"/>
      <c r="F6" s="39"/>
      <c r="G6" s="39"/>
    </row>
    <row r="7" spans="1:7" s="40" customFormat="1" ht="12.75">
      <c r="A7" s="42" t="str">
        <f>'1.1 Demont.'!$A$7</f>
        <v>Pasūtījuma Nr.: </v>
      </c>
      <c r="B7" s="42"/>
      <c r="C7" s="39"/>
      <c r="D7" s="43"/>
      <c r="E7" s="43"/>
      <c r="F7" s="39"/>
      <c r="G7" s="39"/>
    </row>
    <row r="8" spans="1:7" s="40" customFormat="1" ht="12.75">
      <c r="A8" s="42"/>
      <c r="B8" s="42"/>
      <c r="C8" s="39"/>
      <c r="D8" s="43"/>
      <c r="E8" s="43"/>
      <c r="F8" s="39"/>
      <c r="G8" s="39"/>
    </row>
    <row r="9" spans="1:7" s="40" customFormat="1" ht="12.75">
      <c r="A9" s="40" t="str">
        <f>'1.1 Demont.'!$A$9</f>
        <v>Apjomi sastādīti pamatojoties uz būvprojektu</v>
      </c>
      <c r="C9" s="31"/>
      <c r="D9" s="43"/>
      <c r="F9" s="39"/>
      <c r="G9" s="39"/>
    </row>
    <row r="10" spans="3:7" s="40" customFormat="1" ht="12.75">
      <c r="C10" s="31"/>
      <c r="D10" s="43"/>
      <c r="F10" s="39"/>
      <c r="G10" s="39"/>
    </row>
    <row r="11" spans="1:7" s="40" customFormat="1" ht="12.75">
      <c r="A11" s="42"/>
      <c r="B11" s="42"/>
      <c r="C11" s="42"/>
      <c r="D11" s="39"/>
      <c r="F11" s="39"/>
      <c r="G11" s="39"/>
    </row>
    <row r="12" spans="1:7" s="40" customFormat="1" ht="12.75" customHeight="1">
      <c r="A12" s="98" t="s">
        <v>2</v>
      </c>
      <c r="B12" s="98" t="s">
        <v>4</v>
      </c>
      <c r="C12" s="98" t="s">
        <v>5</v>
      </c>
      <c r="D12" s="98" t="s">
        <v>0</v>
      </c>
      <c r="E12" s="100" t="s">
        <v>1</v>
      </c>
      <c r="F12" s="39"/>
      <c r="G12" s="39"/>
    </row>
    <row r="13" spans="1:7" s="40" customFormat="1" ht="45.75" customHeight="1">
      <c r="A13" s="99"/>
      <c r="B13" s="99"/>
      <c r="C13" s="99"/>
      <c r="D13" s="99"/>
      <c r="E13" s="100"/>
      <c r="F13" s="39"/>
      <c r="G13" s="39"/>
    </row>
    <row r="14" spans="1:7" s="49" customFormat="1" ht="12.75">
      <c r="A14" s="44"/>
      <c r="B14" s="44"/>
      <c r="C14" s="45" t="s">
        <v>13</v>
      </c>
      <c r="D14" s="46"/>
      <c r="E14" s="47"/>
      <c r="F14" s="48"/>
      <c r="G14" s="48"/>
    </row>
    <row r="15" spans="1:8" s="57" customFormat="1" ht="12.75">
      <c r="A15" s="50">
        <v>1</v>
      </c>
      <c r="B15" s="51" t="s">
        <v>19</v>
      </c>
      <c r="C15" s="33" t="s">
        <v>43</v>
      </c>
      <c r="D15" s="52" t="s">
        <v>17</v>
      </c>
      <c r="E15" s="53">
        <v>249</v>
      </c>
      <c r="F15" s="55"/>
      <c r="G15" s="55"/>
      <c r="H15" s="56"/>
    </row>
    <row r="16" spans="1:8" s="57" customFormat="1" ht="12.75">
      <c r="A16" s="50">
        <v>2</v>
      </c>
      <c r="B16" s="51" t="s">
        <v>19</v>
      </c>
      <c r="C16" s="33" t="s">
        <v>44</v>
      </c>
      <c r="D16" s="52" t="s">
        <v>17</v>
      </c>
      <c r="E16" s="58">
        <v>6</v>
      </c>
      <c r="F16" s="55"/>
      <c r="G16" s="55"/>
      <c r="H16" s="56"/>
    </row>
    <row r="17" spans="1:8" s="57" customFormat="1" ht="25.5">
      <c r="A17" s="50">
        <v>3</v>
      </c>
      <c r="B17" s="51" t="s">
        <v>19</v>
      </c>
      <c r="C17" s="33" t="s">
        <v>45</v>
      </c>
      <c r="D17" s="52" t="s">
        <v>17</v>
      </c>
      <c r="E17" s="59">
        <v>197</v>
      </c>
      <c r="F17" s="55"/>
      <c r="G17" s="55"/>
      <c r="H17" s="56"/>
    </row>
    <row r="18" spans="1:8" s="57" customFormat="1" ht="25.5">
      <c r="A18" s="50">
        <v>4</v>
      </c>
      <c r="B18" s="51" t="s">
        <v>19</v>
      </c>
      <c r="C18" s="33" t="s">
        <v>46</v>
      </c>
      <c r="D18" s="52" t="s">
        <v>17</v>
      </c>
      <c r="E18" s="59">
        <v>1</v>
      </c>
      <c r="F18" s="55"/>
      <c r="G18" s="55"/>
      <c r="H18" s="56"/>
    </row>
    <row r="19" spans="1:8" s="57" customFormat="1" ht="25.5">
      <c r="A19" s="50">
        <v>5</v>
      </c>
      <c r="B19" s="51" t="s">
        <v>19</v>
      </c>
      <c r="C19" s="33" t="s">
        <v>47</v>
      </c>
      <c r="D19" s="52" t="s">
        <v>17</v>
      </c>
      <c r="E19" s="59">
        <v>13</v>
      </c>
      <c r="F19" s="55"/>
      <c r="G19" s="55"/>
      <c r="H19" s="56"/>
    </row>
    <row r="20" spans="1:8" s="57" customFormat="1" ht="25.5">
      <c r="A20" s="50">
        <v>6</v>
      </c>
      <c r="B20" s="51" t="s">
        <v>19</v>
      </c>
      <c r="C20" s="33" t="s">
        <v>48</v>
      </c>
      <c r="D20" s="52" t="s">
        <v>17</v>
      </c>
      <c r="E20" s="59">
        <v>1</v>
      </c>
      <c r="F20" s="55"/>
      <c r="G20" s="55"/>
      <c r="H20" s="56"/>
    </row>
    <row r="21" spans="1:8" s="57" customFormat="1" ht="25.5">
      <c r="A21" s="50">
        <v>7</v>
      </c>
      <c r="B21" s="51" t="s">
        <v>19</v>
      </c>
      <c r="C21" s="33" t="s">
        <v>49</v>
      </c>
      <c r="D21" s="52" t="s">
        <v>17</v>
      </c>
      <c r="E21" s="59">
        <v>1</v>
      </c>
      <c r="F21" s="55"/>
      <c r="G21" s="55"/>
      <c r="H21" s="56"/>
    </row>
    <row r="22" spans="1:8" s="57" customFormat="1" ht="25.5">
      <c r="A22" s="50">
        <v>8</v>
      </c>
      <c r="B22" s="51" t="s">
        <v>19</v>
      </c>
      <c r="C22" s="33" t="s">
        <v>50</v>
      </c>
      <c r="D22" s="52" t="s">
        <v>17</v>
      </c>
      <c r="E22" s="59">
        <v>1</v>
      </c>
      <c r="F22" s="60"/>
      <c r="G22" s="55"/>
      <c r="H22" s="56"/>
    </row>
    <row r="23" spans="1:8" s="57" customFormat="1" ht="25.5">
      <c r="A23" s="50">
        <v>9</v>
      </c>
      <c r="B23" s="51" t="s">
        <v>19</v>
      </c>
      <c r="C23" s="33" t="s">
        <v>51</v>
      </c>
      <c r="D23" s="52" t="s">
        <v>17</v>
      </c>
      <c r="E23" s="59">
        <v>1</v>
      </c>
      <c r="F23" s="55"/>
      <c r="G23" s="55"/>
      <c r="H23" s="56"/>
    </row>
    <row r="24" spans="1:8" s="57" customFormat="1" ht="25.5">
      <c r="A24" s="50">
        <v>10</v>
      </c>
      <c r="B24" s="51" t="s">
        <v>19</v>
      </c>
      <c r="C24" s="33" t="s">
        <v>52</v>
      </c>
      <c r="D24" s="52" t="s">
        <v>17</v>
      </c>
      <c r="E24" s="59">
        <v>1</v>
      </c>
      <c r="F24" s="55"/>
      <c r="G24" s="55"/>
      <c r="H24" s="56"/>
    </row>
    <row r="25" spans="1:8" s="57" customFormat="1" ht="25.5">
      <c r="A25" s="50">
        <v>11</v>
      </c>
      <c r="B25" s="51" t="s">
        <v>19</v>
      </c>
      <c r="C25" s="33" t="s">
        <v>53</v>
      </c>
      <c r="D25" s="52" t="s">
        <v>17</v>
      </c>
      <c r="E25" s="59">
        <v>3</v>
      </c>
      <c r="F25" s="55"/>
      <c r="G25" s="55"/>
      <c r="H25" s="56"/>
    </row>
    <row r="26" spans="1:8" s="57" customFormat="1" ht="25.5">
      <c r="A26" s="50">
        <v>12</v>
      </c>
      <c r="B26" s="51" t="s">
        <v>19</v>
      </c>
      <c r="C26" s="33" t="s">
        <v>54</v>
      </c>
      <c r="D26" s="52" t="s">
        <v>17</v>
      </c>
      <c r="E26" s="59">
        <v>3</v>
      </c>
      <c r="F26" s="55"/>
      <c r="G26" s="55"/>
      <c r="H26" s="56"/>
    </row>
    <row r="27" spans="1:8" s="57" customFormat="1" ht="25.5">
      <c r="A27" s="50">
        <v>13</v>
      </c>
      <c r="B27" s="51" t="s">
        <v>19</v>
      </c>
      <c r="C27" s="33" t="s">
        <v>55</v>
      </c>
      <c r="D27" s="52" t="s">
        <v>17</v>
      </c>
      <c r="E27" s="59">
        <v>1</v>
      </c>
      <c r="F27" s="60"/>
      <c r="G27" s="55"/>
      <c r="H27" s="56"/>
    </row>
    <row r="28" spans="1:8" s="57" customFormat="1" ht="25.5">
      <c r="A28" s="50">
        <v>14</v>
      </c>
      <c r="B28" s="51" t="s">
        <v>19</v>
      </c>
      <c r="C28" s="33" t="s">
        <v>56</v>
      </c>
      <c r="D28" s="52" t="s">
        <v>17</v>
      </c>
      <c r="E28" s="59">
        <v>1</v>
      </c>
      <c r="F28" s="55"/>
      <c r="G28" s="55"/>
      <c r="H28" s="56"/>
    </row>
    <row r="29" spans="1:8" s="57" customFormat="1" ht="25.5">
      <c r="A29" s="50">
        <v>15</v>
      </c>
      <c r="B29" s="51" t="s">
        <v>19</v>
      </c>
      <c r="C29" s="33" t="s">
        <v>57</v>
      </c>
      <c r="D29" s="52" t="s">
        <v>17</v>
      </c>
      <c r="E29" s="59">
        <v>6</v>
      </c>
      <c r="F29" s="55"/>
      <c r="G29" s="55"/>
      <c r="H29" s="56"/>
    </row>
    <row r="30" spans="1:8" s="57" customFormat="1" ht="25.5">
      <c r="A30" s="50">
        <v>16</v>
      </c>
      <c r="B30" s="51" t="s">
        <v>19</v>
      </c>
      <c r="C30" s="33" t="s">
        <v>58</v>
      </c>
      <c r="D30" s="52" t="s">
        <v>17</v>
      </c>
      <c r="E30" s="59">
        <v>2</v>
      </c>
      <c r="F30" s="55"/>
      <c r="G30" s="55"/>
      <c r="H30" s="56"/>
    </row>
    <row r="31" spans="1:8" s="57" customFormat="1" ht="25.5">
      <c r="A31" s="50">
        <v>17</v>
      </c>
      <c r="B31" s="51" t="s">
        <v>19</v>
      </c>
      <c r="C31" s="33" t="s">
        <v>59</v>
      </c>
      <c r="D31" s="52" t="s">
        <v>17</v>
      </c>
      <c r="E31" s="59">
        <v>3</v>
      </c>
      <c r="F31" s="55"/>
      <c r="G31" s="55"/>
      <c r="H31" s="56"/>
    </row>
    <row r="32" spans="1:8" s="57" customFormat="1" ht="25.5">
      <c r="A32" s="50">
        <v>18</v>
      </c>
      <c r="B32" s="51" t="s">
        <v>19</v>
      </c>
      <c r="C32" s="33" t="s">
        <v>60</v>
      </c>
      <c r="D32" s="52" t="s">
        <v>17</v>
      </c>
      <c r="E32" s="59">
        <v>3</v>
      </c>
      <c r="F32" s="60"/>
      <c r="G32" s="55"/>
      <c r="H32" s="56"/>
    </row>
    <row r="33" spans="1:8" s="57" customFormat="1" ht="12.75">
      <c r="A33" s="44"/>
      <c r="B33" s="61"/>
      <c r="C33" s="62" t="s">
        <v>61</v>
      </c>
      <c r="D33" s="63"/>
      <c r="E33" s="64"/>
      <c r="F33" s="55"/>
      <c r="G33" s="55"/>
      <c r="H33" s="56"/>
    </row>
    <row r="34" spans="1:8" s="57" customFormat="1" ht="38.25">
      <c r="A34" s="50">
        <v>19</v>
      </c>
      <c r="B34" s="51" t="s">
        <v>19</v>
      </c>
      <c r="C34" s="33" t="s">
        <v>62</v>
      </c>
      <c r="D34" s="52" t="s">
        <v>17</v>
      </c>
      <c r="E34" s="59">
        <v>1</v>
      </c>
      <c r="F34" s="55"/>
      <c r="G34" s="55"/>
      <c r="H34" s="56"/>
    </row>
    <row r="35" spans="1:8" s="57" customFormat="1" ht="38.25">
      <c r="A35" s="50">
        <v>20</v>
      </c>
      <c r="B35" s="51" t="s">
        <v>19</v>
      </c>
      <c r="C35" s="33" t="s">
        <v>63</v>
      </c>
      <c r="D35" s="52" t="s">
        <v>17</v>
      </c>
      <c r="E35" s="53">
        <v>1</v>
      </c>
      <c r="F35" s="55"/>
      <c r="G35" s="55"/>
      <c r="H35" s="56"/>
    </row>
    <row r="36" spans="1:8" s="57" customFormat="1" ht="38.25">
      <c r="A36" s="50">
        <v>21</v>
      </c>
      <c r="B36" s="51" t="s">
        <v>19</v>
      </c>
      <c r="C36" s="33" t="s">
        <v>64</v>
      </c>
      <c r="D36" s="52" t="s">
        <v>17</v>
      </c>
      <c r="E36" s="59">
        <v>1</v>
      </c>
      <c r="F36" s="55"/>
      <c r="G36" s="55"/>
      <c r="H36" s="56"/>
    </row>
    <row r="37" spans="1:8" s="57" customFormat="1" ht="38.25">
      <c r="A37" s="50">
        <v>22</v>
      </c>
      <c r="B37" s="51" t="s">
        <v>19</v>
      </c>
      <c r="C37" s="33" t="s">
        <v>65</v>
      </c>
      <c r="D37" s="52" t="s">
        <v>17</v>
      </c>
      <c r="E37" s="59">
        <v>1</v>
      </c>
      <c r="F37" s="55"/>
      <c r="G37" s="55"/>
      <c r="H37" s="56"/>
    </row>
    <row r="38" spans="1:8" s="57" customFormat="1" ht="12.75">
      <c r="A38" s="50"/>
      <c r="B38" s="51"/>
      <c r="C38" s="65" t="s">
        <v>20</v>
      </c>
      <c r="D38" s="30"/>
      <c r="E38" s="54"/>
      <c r="F38" s="55"/>
      <c r="G38" s="55"/>
      <c r="H38" s="56"/>
    </row>
    <row r="39" spans="1:8" s="57" customFormat="1" ht="12.75">
      <c r="A39" s="50">
        <v>23</v>
      </c>
      <c r="B39" s="51" t="s">
        <v>19</v>
      </c>
      <c r="C39" s="66" t="s">
        <v>21</v>
      </c>
      <c r="D39" s="30" t="s">
        <v>22</v>
      </c>
      <c r="E39" s="54">
        <v>5</v>
      </c>
      <c r="F39" s="55"/>
      <c r="G39" s="55"/>
      <c r="H39" s="56"/>
    </row>
    <row r="40" spans="1:8" s="57" customFormat="1" ht="25.5">
      <c r="A40" s="50">
        <v>24</v>
      </c>
      <c r="B40" s="51" t="s">
        <v>19</v>
      </c>
      <c r="C40" s="66" t="s">
        <v>23</v>
      </c>
      <c r="D40" s="30" t="s">
        <v>17</v>
      </c>
      <c r="E40" s="54">
        <v>1</v>
      </c>
      <c r="F40" s="55"/>
      <c r="G40" s="55"/>
      <c r="H40" s="56"/>
    </row>
    <row r="41" spans="1:8" s="57" customFormat="1" ht="12.75">
      <c r="A41" s="44"/>
      <c r="B41" s="61"/>
      <c r="C41" s="62" t="s">
        <v>66</v>
      </c>
      <c r="D41" s="63"/>
      <c r="E41" s="64"/>
      <c r="F41" s="55"/>
      <c r="G41" s="55"/>
      <c r="H41" s="56"/>
    </row>
    <row r="42" spans="1:8" s="57" customFormat="1" ht="25.5">
      <c r="A42" s="50">
        <v>25</v>
      </c>
      <c r="B42" s="51" t="s">
        <v>19</v>
      </c>
      <c r="C42" s="66" t="s">
        <v>67</v>
      </c>
      <c r="D42" s="30" t="s">
        <v>22</v>
      </c>
      <c r="E42" s="54">
        <v>10</v>
      </c>
      <c r="F42" s="55"/>
      <c r="G42" s="55"/>
      <c r="H42" s="56"/>
    </row>
    <row r="43" spans="1:8" s="57" customFormat="1" ht="12.75">
      <c r="A43" s="50">
        <v>26</v>
      </c>
      <c r="B43" s="51" t="s">
        <v>19</v>
      </c>
      <c r="C43" s="66" t="s">
        <v>68</v>
      </c>
      <c r="D43" s="30" t="s">
        <v>22</v>
      </c>
      <c r="E43" s="54">
        <v>144.7</v>
      </c>
      <c r="F43" s="55"/>
      <c r="G43" s="55"/>
      <c r="H43" s="56"/>
    </row>
    <row r="44" spans="1:8" s="57" customFormat="1" ht="12.75">
      <c r="A44" s="50">
        <v>27</v>
      </c>
      <c r="B44" s="51" t="s">
        <v>19</v>
      </c>
      <c r="C44" s="66" t="s">
        <v>69</v>
      </c>
      <c r="D44" s="30" t="s">
        <v>22</v>
      </c>
      <c r="E44" s="54">
        <v>15.16</v>
      </c>
      <c r="F44" s="55"/>
      <c r="G44" s="55"/>
      <c r="H44" s="56"/>
    </row>
    <row r="45" spans="1:8" s="57" customFormat="1" ht="12.75">
      <c r="A45" s="50">
        <v>28</v>
      </c>
      <c r="B45" s="51" t="s">
        <v>19</v>
      </c>
      <c r="C45" s="66" t="s">
        <v>70</v>
      </c>
      <c r="D45" s="30" t="s">
        <v>71</v>
      </c>
      <c r="E45" s="54">
        <v>13</v>
      </c>
      <c r="F45" s="55"/>
      <c r="G45" s="55"/>
      <c r="H45" s="56"/>
    </row>
    <row r="46" spans="1:8" s="57" customFormat="1" ht="12.75">
      <c r="A46" s="50">
        <v>29</v>
      </c>
      <c r="B46" s="51" t="s">
        <v>19</v>
      </c>
      <c r="C46" s="66" t="s">
        <v>72</v>
      </c>
      <c r="D46" s="30" t="s">
        <v>71</v>
      </c>
      <c r="E46" s="54">
        <v>129</v>
      </c>
      <c r="F46" s="55"/>
      <c r="G46" s="55"/>
      <c r="H46" s="56"/>
    </row>
    <row r="47" spans="1:8" s="57" customFormat="1" ht="12.75">
      <c r="A47" s="50">
        <v>30</v>
      </c>
      <c r="B47" s="51" t="s">
        <v>19</v>
      </c>
      <c r="C47" s="66" t="s">
        <v>73</v>
      </c>
      <c r="D47" s="30" t="s">
        <v>22</v>
      </c>
      <c r="E47" s="54">
        <v>332</v>
      </c>
      <c r="F47" s="55"/>
      <c r="G47" s="55"/>
      <c r="H47" s="56"/>
    </row>
    <row r="48" spans="1:8" s="57" customFormat="1" ht="12.75">
      <c r="A48" s="50">
        <v>31</v>
      </c>
      <c r="B48" s="51" t="s">
        <v>19</v>
      </c>
      <c r="C48" s="66" t="s">
        <v>74</v>
      </c>
      <c r="D48" s="30" t="s">
        <v>22</v>
      </c>
      <c r="E48" s="54">
        <v>3755.2</v>
      </c>
      <c r="F48" s="55"/>
      <c r="G48" s="55"/>
      <c r="H48" s="56"/>
    </row>
    <row r="49" spans="1:8" s="57" customFormat="1" ht="12.75">
      <c r="A49" s="50">
        <v>32</v>
      </c>
      <c r="B49" s="51" t="s">
        <v>19</v>
      </c>
      <c r="C49" s="66" t="s">
        <v>75</v>
      </c>
      <c r="D49" s="30" t="s">
        <v>22</v>
      </c>
      <c r="E49" s="54">
        <v>99.9</v>
      </c>
      <c r="F49" s="55"/>
      <c r="G49" s="55"/>
      <c r="H49" s="56"/>
    </row>
    <row r="50" spans="1:7" s="49" customFormat="1" ht="12.75">
      <c r="A50" s="67"/>
      <c r="B50" s="67"/>
      <c r="C50" s="68"/>
      <c r="D50" s="34"/>
      <c r="E50" s="69"/>
      <c r="F50" s="48"/>
      <c r="G50" s="48"/>
    </row>
    <row r="51" spans="1:7" s="40" customFormat="1" ht="12.75">
      <c r="A51" s="70"/>
      <c r="B51" s="70"/>
      <c r="C51" s="71" t="str">
        <f>'1.1 Demont.'!$C$19</f>
        <v>Kopā</v>
      </c>
      <c r="D51" s="72"/>
      <c r="E51" s="73"/>
      <c r="F51" s="39"/>
      <c r="G51" s="39"/>
    </row>
    <row r="52" spans="1:3" s="74" customFormat="1" ht="12.75">
      <c r="A52" s="36"/>
      <c r="B52" s="36"/>
      <c r="C52" s="37"/>
    </row>
    <row r="53" spans="1:5" s="74" customFormat="1" ht="12.75">
      <c r="A53" s="32"/>
      <c r="B53" s="31"/>
      <c r="C53" s="37"/>
      <c r="D53" s="37"/>
      <c r="E53" s="37"/>
    </row>
    <row r="54" spans="1:3" s="74" customFormat="1" ht="12.75">
      <c r="A54" s="36"/>
      <c r="B54" s="36"/>
      <c r="C54" s="37"/>
    </row>
    <row r="55" spans="1:3" s="74" customFormat="1" ht="12.75">
      <c r="A55" s="31" t="str">
        <f>'1.1 Demont.'!$A$23</f>
        <v>Sastādīja:  Mikus Dzudzilo, Sert.Nr. 20-7063</v>
      </c>
      <c r="B55" s="75"/>
      <c r="C55" s="76"/>
    </row>
    <row r="56" spans="1:7" ht="12.75">
      <c r="A56" s="31"/>
      <c r="B56" s="77"/>
      <c r="C56" s="78"/>
      <c r="F56" s="79"/>
      <c r="G56" s="79"/>
    </row>
    <row r="57" spans="1:7" ht="12.75">
      <c r="A57" s="31"/>
      <c r="B57" s="77"/>
      <c r="C57" s="77"/>
      <c r="F57" s="79"/>
      <c r="G57" s="79"/>
    </row>
    <row r="58" spans="1:5" s="77" customFormat="1" ht="12.75">
      <c r="A58" s="80"/>
      <c r="D58" s="79"/>
      <c r="E58" s="79"/>
    </row>
    <row r="59" spans="1:7" ht="12.75">
      <c r="A59" s="31" t="str">
        <f>'1.1 Demont.'!$A$27</f>
        <v>Pārbaudīja: Zane Koroļa, Sert.Nr. 1-00510</v>
      </c>
      <c r="B59" s="77"/>
      <c r="C59" s="77"/>
      <c r="F59" s="79"/>
      <c r="G59" s="79"/>
    </row>
    <row r="60" spans="1:7" ht="12.75">
      <c r="A60" s="77"/>
      <c r="B60" s="77"/>
      <c r="C60" s="77"/>
      <c r="F60" s="79"/>
      <c r="G60" s="79"/>
    </row>
    <row r="61" spans="1:7" ht="12.75">
      <c r="A61" s="77"/>
      <c r="B61" s="77"/>
      <c r="C61" s="77"/>
      <c r="F61" s="79"/>
      <c r="G61" s="79"/>
    </row>
    <row r="62" spans="1:7" ht="12.75">
      <c r="A62" s="77"/>
      <c r="B62" s="77"/>
      <c r="C62" s="77"/>
      <c r="F62" s="79"/>
      <c r="G62" s="79"/>
    </row>
    <row r="63" spans="1:7" s="40" customFormat="1" ht="12.75">
      <c r="A63" s="81"/>
      <c r="B63" s="81"/>
      <c r="C63" s="81"/>
      <c r="D63" s="82"/>
      <c r="E63" s="83"/>
      <c r="F63" s="39"/>
      <c r="G63" s="39"/>
    </row>
    <row r="64" spans="1:7" s="40" customFormat="1" ht="12.75">
      <c r="A64" s="84"/>
      <c r="B64" s="84"/>
      <c r="C64" s="79"/>
      <c r="D64" s="84"/>
      <c r="E64" s="83"/>
      <c r="F64" s="39"/>
      <c r="G64" s="39"/>
    </row>
    <row r="65" spans="1:7" s="40" customFormat="1" ht="12.75">
      <c r="A65" s="85"/>
      <c r="B65" s="85"/>
      <c r="C65" s="79"/>
      <c r="D65" s="82"/>
      <c r="E65" s="83"/>
      <c r="F65" s="39"/>
      <c r="G65" s="39"/>
    </row>
  </sheetData>
  <sheetProtection/>
  <mergeCells count="7">
    <mergeCell ref="A1:E1"/>
    <mergeCell ref="A2:E2"/>
    <mergeCell ref="A12:A13"/>
    <mergeCell ref="B12:B13"/>
    <mergeCell ref="C12:C13"/>
    <mergeCell ref="D12:D13"/>
    <mergeCell ref="E12:E13"/>
  </mergeCells>
  <printOptions horizontalCentered="1"/>
  <pageMargins left="0.7480314960629921" right="0.7480314960629921" top="1.1023622047244095" bottom="0.15748031496062992" header="0.4330708661417323" footer="0.2362204724409449"/>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EdgarsK</dc:creator>
  <cp:keywords/>
  <dc:description/>
  <cp:lastModifiedBy>mikus.dzudzilo</cp:lastModifiedBy>
  <cp:lastPrinted>2021-11-15T08:08:00Z</cp:lastPrinted>
  <dcterms:created xsi:type="dcterms:W3CDTF">1996-10-14T23:33:28Z</dcterms:created>
  <dcterms:modified xsi:type="dcterms:W3CDTF">2021-11-23T06:48:32Z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