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FS-02\iepirkumu_dala\Iepirkumi 2018.gads\Iepirkumi\2_Diāna\12_2018_Elektrokardiostimulatori\Nolikums\"/>
    </mc:Choice>
  </mc:AlternateContent>
  <bookViews>
    <workbookView xWindow="0" yWindow="0" windowWidth="28800" windowHeight="14010" activeTab="1"/>
  </bookViews>
  <sheets>
    <sheet name="Saturs" sheetId="2" r:id="rId1"/>
    <sheet name="I daļa" sheetId="1" r:id="rId2"/>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B21" i="1" l="1"/>
  <c r="A8" i="2"/>
  <c r="A6" i="2"/>
  <c r="E10" i="2"/>
  <c r="D10" i="2"/>
  <c r="C10" i="2"/>
  <c r="D8" i="2"/>
  <c r="C8" i="2"/>
  <c r="B10" i="2"/>
  <c r="A10" i="2"/>
  <c r="A9" i="2"/>
  <c r="D6" i="2"/>
  <c r="C6" i="2"/>
  <c r="B8" i="2" l="1"/>
  <c r="B6" i="2"/>
  <c r="A7" i="2"/>
  <c r="A5" i="2"/>
  <c r="B43" i="1"/>
  <c r="C21" i="1"/>
  <c r="E8" i="2" l="1"/>
  <c r="C43" i="1"/>
  <c r="C44" i="1" s="1"/>
  <c r="E6" i="2"/>
  <c r="E11" i="2" l="1"/>
</calcChain>
</file>

<file path=xl/sharedStrings.xml><?xml version="1.0" encoding="utf-8"?>
<sst xmlns="http://schemas.openxmlformats.org/spreadsheetml/2006/main" count="79" uniqueCount="77">
  <si>
    <t>Vispārīgās prasības:</t>
  </si>
  <si>
    <t>1)</t>
  </si>
  <si>
    <t>2)</t>
  </si>
  <si>
    <t>Piegāde 4 nedēļu laikā no pasūtījuma veikšanas dienas;</t>
  </si>
  <si>
    <t>3)</t>
  </si>
  <si>
    <t>4)</t>
  </si>
  <si>
    <t>Piedāvātajām precēm garantijas termiņš ir ___ (______________) mēneši no pieņemšanas – nodošanas akta abpusējas parakstīšanas dienas, bet ne mazāk kā 24 mēneši;</t>
  </si>
  <si>
    <t>5)</t>
  </si>
  <si>
    <t>* Pretendents tehniskajā piedāvājumā norāda Preces ražotāju, modeli un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</si>
  <si>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</si>
  <si>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</si>
  <si>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</si>
  <si>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</si>
  <si>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9)</t>
  </si>
  <si>
    <t>Piedāvājumam jāpievieno piedāvātas Preces EK atbilstības deklarācijas kopija un Precei ir jābūt marķētai ar CE atbilstības marķējumu.</t>
  </si>
  <si>
    <t>Piedāvājumam jāpievieno piedāvātās Preces Vigilances sistēmas nodrošināšanas procedūras apraksts pretendenta uzņēmumā;</t>
  </si>
  <si>
    <t>Nr.p.k.</t>
  </si>
  <si>
    <t>Preces nosaukums, veicamās funkcijas, tehniskās prasības</t>
  </si>
  <si>
    <t>Pretendenta piedāvātie parametri*</t>
  </si>
  <si>
    <t>Atsauce uz informatīvo materiālu**</t>
  </si>
  <si>
    <t>1.</t>
  </si>
  <si>
    <t>Daudzums (gab.):</t>
  </si>
  <si>
    <t>1 vienības cena bez PVN, EUR:</t>
  </si>
  <si>
    <t xml:space="preserve">Preces ražotājs:  </t>
  </si>
  <si>
    <t xml:space="preserve">Preces modelis, kods: </t>
  </si>
  <si>
    <t>Veicamās funkcijas:</t>
  </si>
  <si>
    <t>1.1</t>
  </si>
  <si>
    <t xml:space="preserve">Tehniskās prasības: </t>
  </si>
  <si>
    <t>1.2</t>
  </si>
  <si>
    <t>Tehniskā-finanšu piedāvājuma forma iepirkumam</t>
  </si>
  <si>
    <t>VSIA „Paula Stradiņa klīniskā universitātes slimnīca”</t>
  </si>
  <si>
    <t>PVN likme % un EUR</t>
  </si>
  <si>
    <t>1.1.1</t>
  </si>
  <si>
    <r>
      <t xml:space="preserve">KOPĒJĀ VĒRTĒJAMĀ CENA </t>
    </r>
    <r>
      <rPr>
        <b/>
        <sz val="11"/>
        <color theme="1"/>
        <rFont val="Times New Roman"/>
        <family val="1"/>
        <charset val="186"/>
      </rPr>
      <t>bez PVN, EUR par 1. daļu</t>
    </r>
  </si>
  <si>
    <r>
      <t xml:space="preserve">KOPĒJĀ VĒRTĒJAMĀ CENA ar </t>
    </r>
    <r>
      <rPr>
        <b/>
        <sz val="11"/>
        <color theme="1"/>
        <rFont val="Times New Roman"/>
        <family val="1"/>
        <charset val="186"/>
      </rPr>
      <t>PVN, EUR</t>
    </r>
  </si>
  <si>
    <t>1.2.1</t>
  </si>
  <si>
    <t>1.2.2</t>
  </si>
  <si>
    <t>1.2.3</t>
  </si>
  <si>
    <t>1.2.4</t>
  </si>
  <si>
    <t>1.2.5</t>
  </si>
  <si>
    <t>1.2.6</t>
  </si>
  <si>
    <t>1.2.7</t>
  </si>
  <si>
    <t>1.2.8</t>
  </si>
  <si>
    <t>Saturs</t>
  </si>
  <si>
    <t>Preces nosaukums</t>
  </si>
  <si>
    <t>Daudzums</t>
  </si>
  <si>
    <t>Vienības cena bez PVN:</t>
  </si>
  <si>
    <t>Kopā</t>
  </si>
  <si>
    <t>Kopēja cena bez PVN</t>
  </si>
  <si>
    <t>1.2.9</t>
  </si>
  <si>
    <t>Elektrokardiostimulatori</t>
  </si>
  <si>
    <t>Elektrokardiostimulators</t>
  </si>
  <si>
    <t>Ārejais elektrokardiostimulators</t>
  </si>
  <si>
    <t>Paredzēts divu sirds kameru stimulācijai</t>
  </si>
  <si>
    <t>Baterijas indikators</t>
  </si>
  <si>
    <t>Jutība priekškambarī 0,4 - 10 mV un kambarī no 1 līdz 20 mV</t>
  </si>
  <si>
    <t>1.2.10</t>
  </si>
  <si>
    <t>1.2.11</t>
  </si>
  <si>
    <t>1.2.12</t>
  </si>
  <si>
    <t>Pagaidu ārejais kardiostimulators</t>
  </si>
  <si>
    <t>1.2.13</t>
  </si>
  <si>
    <t>AV aiztures diapazons 20 - 300 ms vai plašāks</t>
  </si>
  <si>
    <t>Elektrokardiostimulatora ātrās stimulācijas frekvence diapazons 80 - 800 ppm vai plāšāks</t>
  </si>
  <si>
    <t>Stimulācijas frekvences regulācijas diapazons no 30 līdz 200 ppm vai plašāks</t>
  </si>
  <si>
    <t>Elektrokardiostimulatoru iespējams uzkarināt nepieciešamā vietā</t>
  </si>
  <si>
    <t>Iespējams nobloķet regulēšanu ar lock pogu</t>
  </si>
  <si>
    <t>Darbības ilgums no baterijas ne mazāks kā 150 stundas</t>
  </si>
  <si>
    <t>Viegli tīrāma virsma</t>
  </si>
  <si>
    <t>1.2.14</t>
  </si>
  <si>
    <t>1.2.15</t>
  </si>
  <si>
    <t>Baterijas nomaiņas laikā stimulators var darboties ne mazāk kā 30 sekundes bez baterijas</t>
  </si>
  <si>
    <t>Viegli nolasami uzstādīti parametri, LED displejs</t>
  </si>
  <si>
    <t>Elektrokardiostimulatoram vismaz 6 režīmi, obligāti režīmi DDD, DOO, AAI, VVI, V00</t>
  </si>
  <si>
    <t>Komplektācijā vismaz 2 daudzreizlietojamu vadu komplekti nepieciešami iekārtas darbībai</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</si>
  <si>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</si>
  <si>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8)</t>
  </si>
  <si>
    <r>
      <t xml:space="preserve">Piedāvājumam jāpievieno Preces ražotāja vai tā pilnvarota pārstavja izsniegta autorizācijas vēstule, kas apliecina, ka pretendents ir tiesīgs </t>
    </r>
    <r>
      <rPr>
        <u/>
        <sz val="10"/>
        <rFont val="Times New Roman"/>
        <family val="1"/>
        <charset val="186"/>
      </rPr>
      <t>izplatīt un nodrošināt servisu</t>
    </r>
    <r>
      <rPr>
        <sz val="10"/>
        <rFont val="Times New Roman"/>
        <family val="1"/>
        <charset val="186"/>
      </rPr>
      <t xml:space="preserve"> piedāvātai Precei Latvijas Republikā;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</si>
</sst>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Ls-426]\ * #,##0.00_-;\-[$Ls-426]\ * #,##0.00_-;_-[$Ls-426]\ * &quot;-&quot;??_-;_-@_-"/>
    <numFmt numFmtId="165" formatCode="_-[$€-2]\ * #,##0.00_-;\-[$€-2]\ * #,##0.00_-;_-[$€-2]\ * &quot;-&quot;??_-;_-@_-"/>
  </numFmts>
  <fonts count="18"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color theme="1"/>
      <name val="Times New Roman"/>
      <family val="1"/>
      <charset val="186"/>
    </font>
    <font>
      <b/>
      <sz val="12"/>
      <color theme="1"/>
      <name val="Times New Roman"/>
      <family val="1"/>
      <charset val="186"/>
    </font>
    <font>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u/>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b/>
      <i/>
      <sz val="11"/>
      <color theme="1"/>
      <name val="Times New Roman"/>
      <family val="1"/>
      <charset val="186"/>
    </font>
    <font>
      <b/>
      <sz val="11"/>
      <color theme="1"/>
      <name val="Times New Roman"/>
      <family val="1"/>
      <charset val="186"/>
    </font>
  </fonts>
  <fills count="8">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3" fillId="0" borderId="0">
      <alignment vertical="center" wrapText="1"/>
    </xf>
    <xf numFmtId="0" fontId="1" fillId="0" borderId="0"/>
    <xf numFmtId="0" fontId="15" fillId="0" borderId="0"/>
  </cellStyleXfs>
  <cellXfs count="69">
    <xf numFmtId="0" fontId="0" fillId="0" borderId="0" xfId="0"/>
    <xf numFmtId="164" fontId="3" fillId="0" borderId="0" xfId="1" applyAlignment="1">
      <alignment horizontal="left" vertical="top" wrapText="1"/>
    </xf>
    <xf numFmtId="164" fontId="3" fillId="0" borderId="0" xfId="1" applyAlignment="1">
      <alignment vertical="center" wrapText="1"/>
    </xf>
    <xf numFmtId="49" fontId="8" fillId="0" borderId="1" xfId="1" applyNumberFormat="1" applyFont="1" applyFill="1" applyBorder="1" applyAlignment="1">
      <alignment horizontal="right" vertical="top" wrapText="1"/>
    </xf>
    <xf numFmtId="49" fontId="7" fillId="2" borderId="1" xfId="1" applyNumberFormat="1" applyFont="1" applyFill="1" applyBorder="1" applyAlignment="1">
      <alignment horizontal="right" vertical="center" wrapText="1"/>
    </xf>
    <xf numFmtId="0" fontId="7" fillId="2" borderId="1" xfId="1" applyNumberFormat="1" applyFont="1" applyFill="1" applyBorder="1" applyAlignment="1">
      <alignment horizontal="center" vertical="center" wrapText="1"/>
    </xf>
    <xf numFmtId="49" fontId="11" fillId="3" borderId="1" xfId="1" quotePrefix="1" applyNumberFormat="1" applyFont="1" applyFill="1" applyBorder="1" applyAlignment="1">
      <alignment horizontal="right" vertical="center" wrapText="1"/>
    </xf>
    <xf numFmtId="0" fontId="11" fillId="3" borderId="2" xfId="1" applyNumberFormat="1" applyFont="1" applyFill="1" applyBorder="1" applyAlignment="1">
      <alignment horizontal="left" vertical="top" wrapText="1"/>
    </xf>
    <xf numFmtId="49" fontId="13" fillId="0" borderId="1" xfId="0" applyNumberFormat="1" applyFont="1" applyFill="1" applyBorder="1" applyAlignment="1">
      <alignment horizontal="right" vertical="center" wrapText="1"/>
    </xf>
    <xf numFmtId="0" fontId="13" fillId="0" borderId="2" xfId="0" quotePrefix="1" applyNumberFormat="1" applyFont="1" applyFill="1" applyBorder="1" applyAlignment="1">
      <alignment horizontal="right" vertical="top" wrapText="1"/>
    </xf>
    <xf numFmtId="49" fontId="7" fillId="4" borderId="1" xfId="0" applyNumberFormat="1" applyFont="1" applyFill="1" applyBorder="1" applyAlignment="1">
      <alignment horizontal="right" vertical="center" wrapText="1"/>
    </xf>
    <xf numFmtId="0" fontId="7" fillId="4" borderId="1" xfId="0" quotePrefix="1" applyNumberFormat="1" applyFont="1" applyFill="1" applyBorder="1" applyAlignment="1">
      <alignment horizontal="right" vertical="top" wrapText="1"/>
    </xf>
    <xf numFmtId="49" fontId="8" fillId="0" borderId="1" xfId="1" quotePrefix="1" applyNumberFormat="1" applyFont="1" applyFill="1" applyBorder="1" applyAlignment="1">
      <alignment horizontal="right" vertical="center" wrapText="1"/>
    </xf>
    <xf numFmtId="0" fontId="8" fillId="0" borderId="1" xfId="3" applyFont="1" applyFill="1" applyBorder="1" applyAlignment="1">
      <alignment horizontal="left" vertical="top" wrapText="1"/>
    </xf>
    <xf numFmtId="0" fontId="3" fillId="0" borderId="1" xfId="0" applyFont="1" applyBorder="1" applyAlignment="1">
      <alignment wrapText="1"/>
    </xf>
    <xf numFmtId="49" fontId="3" fillId="0" borderId="0" xfId="1" applyNumberFormat="1" applyAlignment="1">
      <alignment horizontal="right" vertical="center" wrapText="1"/>
    </xf>
    <xf numFmtId="0" fontId="3" fillId="0" borderId="0" xfId="1" applyNumberFormat="1" applyAlignment="1">
      <alignment horizontal="right" vertical="center" wrapText="1"/>
    </xf>
    <xf numFmtId="0" fontId="0" fillId="0" borderId="0" xfId="0" applyAlignment="1">
      <alignment wrapText="1"/>
    </xf>
    <xf numFmtId="49" fontId="0" fillId="0" borderId="0" xfId="0" applyNumberFormat="1" applyAlignment="1">
      <alignment horizontal="right" wrapText="1"/>
    </xf>
    <xf numFmtId="49" fontId="14" fillId="4" borderId="2" xfId="1" quotePrefix="1" applyNumberFormat="1" applyFont="1" applyFill="1" applyBorder="1" applyAlignment="1">
      <alignment horizontal="right" vertical="center" wrapText="1"/>
    </xf>
    <xf numFmtId="0" fontId="3" fillId="0" borderId="1" xfId="0" applyFont="1" applyBorder="1" applyAlignment="1">
      <alignment horizontal="right" vertical="center" wrapText="1"/>
    </xf>
    <xf numFmtId="0" fontId="16" fillId="6" borderId="1" xfId="0" applyFont="1" applyFill="1" applyBorder="1" applyAlignment="1">
      <alignment horizontal="center" vertical="center" wrapText="1"/>
    </xf>
    <xf numFmtId="0" fontId="0" fillId="7" borderId="1" xfId="0" applyFill="1" applyBorder="1"/>
    <xf numFmtId="0" fontId="0" fillId="0" borderId="1" xfId="0" applyBorder="1"/>
    <xf numFmtId="0" fontId="3" fillId="0" borderId="1" xfId="0" applyFont="1" applyFill="1" applyBorder="1" applyAlignment="1">
      <alignment wrapText="1"/>
    </xf>
    <xf numFmtId="49" fontId="0" fillId="0" borderId="1" xfId="0" quotePrefix="1" applyNumberFormat="1" applyBorder="1"/>
    <xf numFmtId="0" fontId="0" fillId="7" borderId="1" xfId="0" applyFill="1" applyBorder="1" applyAlignment="1">
      <alignment wrapText="1"/>
    </xf>
    <xf numFmtId="0" fontId="2" fillId="3" borderId="1" xfId="0" applyFont="1" applyFill="1" applyBorder="1"/>
    <xf numFmtId="0" fontId="8" fillId="0" borderId="1" xfId="0" applyFont="1" applyFill="1" applyBorder="1" applyAlignment="1">
      <alignment wrapText="1"/>
    </xf>
    <xf numFmtId="0" fontId="8" fillId="0" borderId="1" xfId="0" applyFont="1" applyBorder="1" applyAlignment="1">
      <alignment wrapText="1"/>
    </xf>
    <xf numFmtId="0" fontId="8" fillId="0" borderId="2" xfId="0" applyFont="1" applyBorder="1" applyAlignment="1">
      <alignment wrapText="1"/>
    </xf>
    <xf numFmtId="0" fontId="2" fillId="3" borderId="2" xfId="0" applyFont="1" applyFill="1" applyBorder="1"/>
    <xf numFmtId="0" fontId="2" fillId="3" borderId="4" xfId="0" applyFont="1" applyFill="1" applyBorder="1"/>
    <xf numFmtId="0" fontId="2" fillId="3" borderId="3" xfId="0" applyFont="1" applyFill="1" applyBorder="1"/>
    <xf numFmtId="0" fontId="4" fillId="0" borderId="0" xfId="1" applyNumberFormat="1" applyFont="1" applyAlignment="1">
      <alignment horizontal="center" vertical="center" wrapText="1"/>
    </xf>
    <xf numFmtId="0" fontId="6" fillId="0" borderId="0" xfId="1" applyNumberFormat="1" applyFont="1" applyBorder="1" applyAlignment="1">
      <alignment horizontal="center" wrapText="1"/>
    </xf>
    <xf numFmtId="0" fontId="0" fillId="0" borderId="0" xfId="0" applyAlignment="1">
      <alignment horizontal="center"/>
    </xf>
    <xf numFmtId="0" fontId="13"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8" fillId="0" borderId="1" xfId="1" applyNumberFormat="1" applyFont="1" applyFill="1" applyBorder="1" applyAlignment="1">
      <alignment horizontal="left" vertical="top" wrapText="1"/>
    </xf>
    <xf numFmtId="0" fontId="8" fillId="0" borderId="1" xfId="1" quotePrefix="1" applyNumberFormat="1" applyFont="1" applyFill="1" applyBorder="1" applyAlignment="1">
      <alignment horizontal="left" vertical="top" wrapText="1"/>
    </xf>
    <xf numFmtId="0" fontId="12" fillId="3" borderId="2" xfId="1" applyNumberFormat="1" applyFont="1" applyFill="1" applyBorder="1" applyAlignment="1">
      <alignment horizontal="center" vertical="center" wrapText="1"/>
    </xf>
    <xf numFmtId="0" fontId="12" fillId="3" borderId="4" xfId="1" applyNumberFormat="1" applyFont="1" applyFill="1" applyBorder="1" applyAlignment="1">
      <alignment horizontal="center" vertical="center" wrapText="1"/>
    </xf>
    <xf numFmtId="0" fontId="12" fillId="3" borderId="3"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5" fillId="0" borderId="0" xfId="1" applyNumberFormat="1" applyFont="1" applyFill="1" applyAlignment="1">
      <alignment horizontal="right" vertical="center" wrapText="1"/>
    </xf>
    <xf numFmtId="0" fontId="4" fillId="0" borderId="0" xfId="1" applyNumberFormat="1" applyFont="1" applyFill="1" applyBorder="1" applyAlignment="1">
      <alignment horizontal="center" wrapText="1"/>
    </xf>
    <xf numFmtId="0" fontId="6" fillId="0" borderId="0" xfId="1" applyNumberFormat="1" applyFont="1" applyFill="1" applyBorder="1" applyAlignment="1">
      <alignment horizontal="center" wrapText="1"/>
    </xf>
    <xf numFmtId="0" fontId="5" fillId="0" borderId="0" xfId="1" applyNumberFormat="1" applyFont="1" applyBorder="1" applyAlignment="1">
      <alignment horizontal="center" wrapText="1"/>
    </xf>
    <xf numFmtId="0" fontId="4" fillId="0" borderId="0" xfId="1" applyNumberFormat="1" applyFont="1" applyBorder="1" applyAlignment="1">
      <alignment horizontal="center" wrapText="1"/>
    </xf>
    <xf numFmtId="0" fontId="7" fillId="0" borderId="0" xfId="1" applyNumberFormat="1" applyFont="1" applyFill="1" applyBorder="1" applyAlignment="1">
      <alignment horizontal="left" vertical="center" wrapText="1"/>
    </xf>
    <xf numFmtId="0" fontId="5" fillId="0" borderId="1" xfId="0" applyFont="1" applyBorder="1" applyAlignment="1">
      <alignment horizontal="center" vertical="center" wrapText="1"/>
    </xf>
    <xf numFmtId="165" fontId="13" fillId="0" borderId="2" xfId="0" applyNumberFormat="1" applyFont="1" applyFill="1" applyBorder="1" applyAlignment="1">
      <alignment horizontal="center" vertical="center" wrapText="1"/>
    </xf>
    <xf numFmtId="165" fontId="13" fillId="0" borderId="4" xfId="0" applyNumberFormat="1"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165" fontId="7" fillId="4" borderId="2" xfId="0" applyNumberFormat="1" applyFont="1" applyFill="1" applyBorder="1" applyAlignment="1">
      <alignment horizontal="center" vertical="center" wrapText="1"/>
    </xf>
    <xf numFmtId="165" fontId="7" fillId="4" borderId="4"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14" fillId="4" borderId="2" xfId="1" quotePrefix="1" applyNumberFormat="1" applyFont="1" applyFill="1" applyBorder="1" applyAlignment="1">
      <alignment horizontal="left" vertical="center" wrapText="1"/>
    </xf>
    <xf numFmtId="0" fontId="14" fillId="4" borderId="4" xfId="1" quotePrefix="1" applyNumberFormat="1" applyFont="1" applyFill="1" applyBorder="1" applyAlignment="1">
      <alignment horizontal="left" vertical="center" wrapText="1"/>
    </xf>
    <xf numFmtId="0" fontId="14" fillId="4" borderId="3" xfId="1" quotePrefix="1" applyNumberFormat="1" applyFont="1" applyFill="1" applyBorder="1" applyAlignment="1">
      <alignment horizontal="left" vertical="center" wrapText="1"/>
    </xf>
    <xf numFmtId="165" fontId="5" fillId="0" borderId="1" xfId="0" applyNumberFormat="1" applyFont="1" applyBorder="1" applyAlignment="1">
      <alignment horizontal="center" vertical="center" wrapText="1"/>
    </xf>
    <xf numFmtId="0" fontId="16" fillId="5" borderId="1" xfId="0"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2" xfId="1" applyNumberFormat="1" applyFont="1" applyBorder="1" applyAlignment="1">
      <alignment horizontal="center" vertical="center" wrapText="1"/>
    </xf>
    <xf numFmtId="0" fontId="3" fillId="0" borderId="3" xfId="1" applyNumberFormat="1" applyFont="1" applyBorder="1" applyAlignment="1">
      <alignment horizontal="center" vertical="center" wrapText="1"/>
    </xf>
  </cellXfs>
  <cellStyles count="4">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10" sqref="B10"/>
    </sheetView>
  </sheetViews>
  <sheetFormatPr defaultRowHeight="15" x14ac:dyDescent="0.25"/>
  <cols>
    <col min="1" max="1" width="6.5703125" customWidth="1"/>
    <col min="2" max="2" width="50.28515625" customWidth="1"/>
    <col min="3" max="3" width="13" customWidth="1"/>
    <col min="4" max="4" width="15.28515625" customWidth="1"/>
    <col min="5" max="5" width="18.140625" customWidth="1"/>
  </cols>
  <sheetData>
    <row r="1" spans="1:6" ht="15.75" x14ac:dyDescent="0.25">
      <c r="A1" s="34" t="s">
        <v>29</v>
      </c>
      <c r="B1" s="34"/>
      <c r="C1" s="34"/>
      <c r="D1" s="34"/>
      <c r="E1" s="34"/>
      <c r="F1" s="34"/>
    </row>
    <row r="2" spans="1:6" ht="15.75" x14ac:dyDescent="0.25">
      <c r="A2" s="35" t="str">
        <f>'I daļa'!A4</f>
        <v>Elektrokardiostimulatori</v>
      </c>
      <c r="B2" s="35"/>
      <c r="C2" s="35"/>
      <c r="D2" s="35"/>
      <c r="E2" s="35"/>
      <c r="F2" s="35"/>
    </row>
    <row r="3" spans="1:6" x14ac:dyDescent="0.25">
      <c r="A3" s="36" t="s">
        <v>43</v>
      </c>
      <c r="B3" s="36"/>
      <c r="C3" s="36"/>
      <c r="D3" s="36"/>
      <c r="E3" s="36"/>
      <c r="F3" s="36"/>
    </row>
    <row r="4" spans="1:6" ht="30" x14ac:dyDescent="0.25">
      <c r="A4" s="22" t="s">
        <v>16</v>
      </c>
      <c r="B4" s="22" t="s">
        <v>44</v>
      </c>
      <c r="C4" s="26" t="s">
        <v>45</v>
      </c>
      <c r="D4" s="26" t="s">
        <v>46</v>
      </c>
      <c r="E4" s="26" t="s">
        <v>48</v>
      </c>
    </row>
    <row r="5" spans="1:6" x14ac:dyDescent="0.25">
      <c r="A5" s="31">
        <f>'I daļa'!A5</f>
        <v>0</v>
      </c>
      <c r="B5" s="32"/>
      <c r="C5" s="33"/>
      <c r="D5" s="27"/>
      <c r="E5" s="27"/>
    </row>
    <row r="6" spans="1:6" x14ac:dyDescent="0.25">
      <c r="A6" s="25" t="str">
        <f>'I daļa'!A18</f>
        <v>1.</v>
      </c>
      <c r="B6" s="23" t="str">
        <f>'I daļa'!B18</f>
        <v>Elektrokardiostimulators</v>
      </c>
      <c r="C6" s="23">
        <f>'I daļa'!C19</f>
        <v>4</v>
      </c>
      <c r="D6" s="23">
        <f>'I daļa'!C20</f>
        <v>0</v>
      </c>
      <c r="E6" s="23">
        <f>'I daļa'!C21</f>
        <v>0</v>
      </c>
    </row>
    <row r="7" spans="1:6" x14ac:dyDescent="0.25">
      <c r="A7" s="31" t="e">
        <f>#REF!</f>
        <v>#REF!</v>
      </c>
      <c r="B7" s="32"/>
      <c r="C7" s="33"/>
      <c r="D7" s="27"/>
      <c r="E7" s="27"/>
    </row>
    <row r="8" spans="1:6" x14ac:dyDescent="0.25">
      <c r="A8" s="25" t="e">
        <f>#REF!</f>
        <v>#REF!</v>
      </c>
      <c r="B8" s="23" t="e">
        <f>#REF!</f>
        <v>#REF!</v>
      </c>
      <c r="C8" s="23" t="e">
        <f>#REF!</f>
        <v>#REF!</v>
      </c>
      <c r="D8" s="23" t="e">
        <f>#REF!</f>
        <v>#REF!</v>
      </c>
      <c r="E8" s="23" t="e">
        <f>#REF!</f>
        <v>#REF!</v>
      </c>
    </row>
    <row r="9" spans="1:6" x14ac:dyDescent="0.25">
      <c r="A9" s="31" t="e">
        <f>#REF!</f>
        <v>#REF!</v>
      </c>
      <c r="B9" s="32"/>
      <c r="C9" s="33"/>
      <c r="D9" s="27"/>
      <c r="E9" s="27"/>
    </row>
    <row r="10" spans="1:6" x14ac:dyDescent="0.25">
      <c r="A10" s="25" t="e">
        <f>#REF!</f>
        <v>#REF!</v>
      </c>
      <c r="B10" s="23" t="e">
        <f>#REF!</f>
        <v>#REF!</v>
      </c>
      <c r="C10" s="23" t="e">
        <f>#REF!</f>
        <v>#REF!</v>
      </c>
      <c r="D10" s="23" t="e">
        <f>#REF!</f>
        <v>#REF!</v>
      </c>
      <c r="E10" s="23" t="e">
        <f>#REF!</f>
        <v>#REF!</v>
      </c>
    </row>
    <row r="11" spans="1:6" x14ac:dyDescent="0.25">
      <c r="D11" t="s">
        <v>47</v>
      </c>
      <c r="E11" t="e">
        <f>SUM(E6:E10)</f>
        <v>#REF!</v>
      </c>
    </row>
  </sheetData>
  <mergeCells count="6">
    <mergeCell ref="A9:C9"/>
    <mergeCell ref="A1:F1"/>
    <mergeCell ref="A2:F2"/>
    <mergeCell ref="A3:F3"/>
    <mergeCell ref="A5:C5"/>
    <mergeCell ref="A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zoomScale="110" zoomScaleNormal="110" workbookViewId="0">
      <selection activeCell="G16" sqref="G16"/>
    </sheetView>
  </sheetViews>
  <sheetFormatPr defaultRowHeight="15" x14ac:dyDescent="0.25"/>
  <cols>
    <col min="1" max="1" width="7.28515625" style="17" customWidth="1"/>
    <col min="2" max="2" width="55.5703125" style="17" customWidth="1"/>
    <col min="3" max="3" width="11.7109375" style="17" customWidth="1"/>
    <col min="4" max="4" width="6.140625" style="17" customWidth="1"/>
    <col min="5" max="5" width="11.7109375" style="17" customWidth="1"/>
    <col min="6" max="6" width="6.140625" style="17" customWidth="1"/>
    <col min="7" max="16384" width="9.140625" style="17"/>
  </cols>
  <sheetData>
    <row r="1" spans="1:6" x14ac:dyDescent="0.25">
      <c r="A1" s="15"/>
      <c r="B1" s="1"/>
      <c r="C1" s="2"/>
      <c r="D1" s="2"/>
      <c r="E1" s="2"/>
      <c r="F1" s="16"/>
    </row>
    <row r="2" spans="1:6" ht="15.75" x14ac:dyDescent="0.25">
      <c r="A2" s="47" t="s">
        <v>30</v>
      </c>
      <c r="B2" s="47"/>
      <c r="C2" s="47"/>
      <c r="D2" s="47"/>
      <c r="E2" s="47"/>
      <c r="F2" s="47"/>
    </row>
    <row r="3" spans="1:6" ht="15" customHeight="1" x14ac:dyDescent="0.25">
      <c r="A3" s="34" t="s">
        <v>29</v>
      </c>
      <c r="B3" s="34"/>
      <c r="C3" s="34"/>
      <c r="D3" s="34"/>
      <c r="E3" s="34"/>
      <c r="F3" s="34"/>
    </row>
    <row r="4" spans="1:6" ht="15.75" x14ac:dyDescent="0.25">
      <c r="A4" s="48" t="s">
        <v>50</v>
      </c>
      <c r="B4" s="49"/>
      <c r="C4" s="49"/>
      <c r="D4" s="49"/>
      <c r="E4" s="49"/>
      <c r="F4" s="49"/>
    </row>
    <row r="5" spans="1:6" ht="15.75" x14ac:dyDescent="0.25">
      <c r="A5" s="50"/>
      <c r="B5" s="51"/>
      <c r="C5" s="51"/>
      <c r="D5" s="51"/>
      <c r="E5" s="51"/>
      <c r="F5" s="51"/>
    </row>
    <row r="6" spans="1:6" x14ac:dyDescent="0.25">
      <c r="A6" s="52" t="s">
        <v>0</v>
      </c>
      <c r="B6" s="52"/>
      <c r="C6" s="52"/>
      <c r="D6" s="52"/>
      <c r="E6" s="52"/>
      <c r="F6" s="52"/>
    </row>
    <row r="7" spans="1:6" ht="57" customHeight="1" x14ac:dyDescent="0.25">
      <c r="A7" s="3" t="s">
        <v>1</v>
      </c>
      <c r="B7" s="41" t="s">
        <v>74</v>
      </c>
      <c r="C7" s="41"/>
      <c r="D7" s="41"/>
      <c r="E7" s="41"/>
      <c r="F7" s="41"/>
    </row>
    <row r="8" spans="1:6" x14ac:dyDescent="0.25">
      <c r="A8" s="3" t="s">
        <v>2</v>
      </c>
      <c r="B8" s="40" t="s">
        <v>3</v>
      </c>
      <c r="C8" s="41"/>
      <c r="D8" s="41"/>
      <c r="E8" s="41"/>
      <c r="F8" s="41"/>
    </row>
    <row r="9" spans="1:6" ht="30.75" customHeight="1" x14ac:dyDescent="0.25">
      <c r="A9" s="3" t="s">
        <v>4</v>
      </c>
      <c r="B9" s="40" t="s">
        <v>6</v>
      </c>
      <c r="C9" s="41"/>
      <c r="D9" s="41"/>
      <c r="E9" s="41"/>
      <c r="F9" s="41"/>
    </row>
    <row r="10" spans="1:6" ht="15" customHeight="1" x14ac:dyDescent="0.25">
      <c r="A10" s="3" t="s">
        <v>5</v>
      </c>
      <c r="B10" s="40" t="s">
        <v>8</v>
      </c>
      <c r="C10" s="41"/>
      <c r="D10" s="41"/>
      <c r="E10" s="41"/>
      <c r="F10" s="41"/>
    </row>
    <row r="11" spans="1:6" ht="40.5" customHeight="1" x14ac:dyDescent="0.25">
      <c r="A11" s="3" t="s">
        <v>7</v>
      </c>
      <c r="B11" s="40" t="s">
        <v>10</v>
      </c>
      <c r="C11" s="41"/>
      <c r="D11" s="41"/>
      <c r="E11" s="41"/>
      <c r="F11" s="41"/>
    </row>
    <row r="12" spans="1:6" ht="27.75" customHeight="1" x14ac:dyDescent="0.25">
      <c r="A12" s="3" t="s">
        <v>9</v>
      </c>
      <c r="B12" s="40" t="s">
        <v>12</v>
      </c>
      <c r="C12" s="40"/>
      <c r="D12" s="40"/>
      <c r="E12" s="40"/>
      <c r="F12" s="40"/>
    </row>
    <row r="13" spans="1:6" ht="29.25" customHeight="1" x14ac:dyDescent="0.25">
      <c r="A13" s="3" t="s">
        <v>11</v>
      </c>
      <c r="B13" s="40" t="s">
        <v>14</v>
      </c>
      <c r="C13" s="41"/>
      <c r="D13" s="41"/>
      <c r="E13" s="41"/>
      <c r="F13" s="41"/>
    </row>
    <row r="14" spans="1:6" ht="29.25" customHeight="1" x14ac:dyDescent="0.25">
      <c r="A14" s="3" t="s">
        <v>75</v>
      </c>
      <c r="B14" s="40" t="s">
        <v>15</v>
      </c>
      <c r="C14" s="41"/>
      <c r="D14" s="41"/>
      <c r="E14" s="41"/>
      <c r="F14" s="41"/>
    </row>
    <row r="15" spans="1:6" ht="28.5" customHeight="1" x14ac:dyDescent="0.25">
      <c r="A15" s="3" t="s">
        <v>13</v>
      </c>
      <c r="B15" s="41" t="s">
        <v>76</v>
      </c>
      <c r="C15" s="40"/>
      <c r="D15" s="40"/>
      <c r="E15" s="40"/>
      <c r="F15" s="40"/>
    </row>
    <row r="16" spans="1:6" x14ac:dyDescent="0.25">
      <c r="A16" s="18"/>
    </row>
    <row r="17" spans="1:6" ht="46.5" customHeight="1" x14ac:dyDescent="0.25">
      <c r="A17" s="4" t="s">
        <v>16</v>
      </c>
      <c r="B17" s="5" t="s">
        <v>17</v>
      </c>
      <c r="C17" s="45" t="s">
        <v>18</v>
      </c>
      <c r="D17" s="46"/>
      <c r="E17" s="45" t="s">
        <v>19</v>
      </c>
      <c r="F17" s="46"/>
    </row>
    <row r="18" spans="1:6" ht="15.75" x14ac:dyDescent="0.25">
      <c r="A18" s="6" t="s">
        <v>20</v>
      </c>
      <c r="B18" s="7" t="s">
        <v>51</v>
      </c>
      <c r="C18" s="42"/>
      <c r="D18" s="43"/>
      <c r="E18" s="43"/>
      <c r="F18" s="44"/>
    </row>
    <row r="19" spans="1:6" x14ac:dyDescent="0.25">
      <c r="A19" s="8"/>
      <c r="B19" s="9" t="s">
        <v>21</v>
      </c>
      <c r="C19" s="37">
        <v>4</v>
      </c>
      <c r="D19" s="38"/>
      <c r="E19" s="38"/>
      <c r="F19" s="39"/>
    </row>
    <row r="20" spans="1:6" x14ac:dyDescent="0.25">
      <c r="A20" s="8"/>
      <c r="B20" s="9" t="s">
        <v>22</v>
      </c>
      <c r="C20" s="54"/>
      <c r="D20" s="55"/>
      <c r="E20" s="55"/>
      <c r="F20" s="56"/>
    </row>
    <row r="21" spans="1:6" x14ac:dyDescent="0.25">
      <c r="A21" s="10"/>
      <c r="B21" s="11" t="str">
        <f>CONCATENATE("KOPĒJA CENA ",A18," pozīcija kopā bez PVN, EUR:")</f>
        <v>KOPĒJA CENA 1. pozīcija kopā bez PVN, EUR:</v>
      </c>
      <c r="C21" s="57">
        <f>C19*C20</f>
        <v>0</v>
      </c>
      <c r="D21" s="58"/>
      <c r="E21" s="58"/>
      <c r="F21" s="59"/>
    </row>
    <row r="22" spans="1:6" x14ac:dyDescent="0.25">
      <c r="A22" s="8"/>
      <c r="B22" s="9" t="s">
        <v>23</v>
      </c>
      <c r="C22" s="37"/>
      <c r="D22" s="38"/>
      <c r="E22" s="38"/>
      <c r="F22" s="39"/>
    </row>
    <row r="23" spans="1:6" x14ac:dyDescent="0.25">
      <c r="A23" s="8"/>
      <c r="B23" s="9" t="s">
        <v>24</v>
      </c>
      <c r="C23" s="37"/>
      <c r="D23" s="38"/>
      <c r="E23" s="38"/>
      <c r="F23" s="39"/>
    </row>
    <row r="24" spans="1:6" x14ac:dyDescent="0.25">
      <c r="A24" s="19" t="s">
        <v>26</v>
      </c>
      <c r="B24" s="60" t="s">
        <v>25</v>
      </c>
      <c r="C24" s="61"/>
      <c r="D24" s="61"/>
      <c r="E24" s="61"/>
      <c r="F24" s="62"/>
    </row>
    <row r="25" spans="1:6" x14ac:dyDescent="0.25">
      <c r="A25" s="12" t="s">
        <v>32</v>
      </c>
      <c r="B25" s="13" t="s">
        <v>52</v>
      </c>
      <c r="C25" s="67"/>
      <c r="D25" s="68"/>
      <c r="E25" s="67"/>
      <c r="F25" s="68"/>
    </row>
    <row r="26" spans="1:6" x14ac:dyDescent="0.25">
      <c r="A26" s="19" t="s">
        <v>28</v>
      </c>
      <c r="B26" s="60" t="s">
        <v>27</v>
      </c>
      <c r="C26" s="61"/>
      <c r="D26" s="61"/>
      <c r="E26" s="61"/>
      <c r="F26" s="62"/>
    </row>
    <row r="27" spans="1:6" x14ac:dyDescent="0.25">
      <c r="A27" s="12" t="s">
        <v>35</v>
      </c>
      <c r="B27" s="14" t="s">
        <v>59</v>
      </c>
      <c r="C27" s="67"/>
      <c r="D27" s="68"/>
      <c r="E27" s="67"/>
      <c r="F27" s="68"/>
    </row>
    <row r="28" spans="1:6" x14ac:dyDescent="0.25">
      <c r="A28" s="12" t="s">
        <v>36</v>
      </c>
      <c r="B28" s="14" t="s">
        <v>53</v>
      </c>
      <c r="C28" s="67"/>
      <c r="D28" s="68"/>
      <c r="E28" s="67"/>
      <c r="F28" s="68"/>
    </row>
    <row r="29" spans="1:6" ht="26.25" x14ac:dyDescent="0.25">
      <c r="A29" s="12" t="s">
        <v>37</v>
      </c>
      <c r="B29" s="14" t="s">
        <v>72</v>
      </c>
      <c r="C29" s="67"/>
      <c r="D29" s="68"/>
      <c r="E29" s="67"/>
      <c r="F29" s="68"/>
    </row>
    <row r="30" spans="1:6" x14ac:dyDescent="0.25">
      <c r="A30" s="12" t="s">
        <v>38</v>
      </c>
      <c r="B30" s="28" t="s">
        <v>61</v>
      </c>
      <c r="C30" s="67"/>
      <c r="D30" s="68"/>
      <c r="E30" s="67"/>
      <c r="F30" s="68"/>
    </row>
    <row r="31" spans="1:6" ht="26.25" x14ac:dyDescent="0.25">
      <c r="A31" s="12" t="s">
        <v>39</v>
      </c>
      <c r="B31" s="28" t="s">
        <v>62</v>
      </c>
      <c r="C31" s="67"/>
      <c r="D31" s="68"/>
      <c r="E31" s="67"/>
      <c r="F31" s="68"/>
    </row>
    <row r="32" spans="1:6" ht="26.25" x14ac:dyDescent="0.25">
      <c r="A32" s="12" t="s">
        <v>40</v>
      </c>
      <c r="B32" s="29" t="s">
        <v>63</v>
      </c>
      <c r="C32" s="67"/>
      <c r="D32" s="68"/>
      <c r="E32" s="67"/>
      <c r="F32" s="68"/>
    </row>
    <row r="33" spans="1:6" x14ac:dyDescent="0.25">
      <c r="A33" s="12" t="s">
        <v>41</v>
      </c>
      <c r="B33" s="29" t="s">
        <v>55</v>
      </c>
      <c r="C33" s="67"/>
      <c r="D33" s="68"/>
      <c r="E33" s="67"/>
      <c r="F33" s="68"/>
    </row>
    <row r="34" spans="1:6" ht="13.5" customHeight="1" x14ac:dyDescent="0.25">
      <c r="A34" s="12" t="s">
        <v>42</v>
      </c>
      <c r="B34" s="29" t="s">
        <v>71</v>
      </c>
      <c r="C34" s="67"/>
      <c r="D34" s="68"/>
      <c r="E34" s="67"/>
      <c r="F34" s="68"/>
    </row>
    <row r="35" spans="1:6" x14ac:dyDescent="0.25">
      <c r="A35" s="12" t="s">
        <v>49</v>
      </c>
      <c r="B35" s="29" t="s">
        <v>64</v>
      </c>
      <c r="C35" s="67"/>
      <c r="D35" s="68"/>
      <c r="E35" s="67"/>
      <c r="F35" s="68"/>
    </row>
    <row r="36" spans="1:6" x14ac:dyDescent="0.25">
      <c r="A36" s="12" t="s">
        <v>56</v>
      </c>
      <c r="B36" s="30" t="s">
        <v>65</v>
      </c>
      <c r="C36" s="67"/>
      <c r="D36" s="68"/>
      <c r="E36" s="67"/>
      <c r="F36" s="68"/>
    </row>
    <row r="37" spans="1:6" x14ac:dyDescent="0.25">
      <c r="A37" s="12" t="s">
        <v>57</v>
      </c>
      <c r="B37" s="30" t="s">
        <v>66</v>
      </c>
      <c r="C37" s="67"/>
      <c r="D37" s="68"/>
      <c r="E37" s="67"/>
      <c r="F37" s="68"/>
    </row>
    <row r="38" spans="1:6" x14ac:dyDescent="0.25">
      <c r="A38" s="12" t="s">
        <v>58</v>
      </c>
      <c r="B38" s="30" t="s">
        <v>54</v>
      </c>
      <c r="C38" s="67"/>
      <c r="D38" s="68"/>
      <c r="E38" s="67"/>
      <c r="F38" s="68"/>
    </row>
    <row r="39" spans="1:6" ht="26.25" x14ac:dyDescent="0.25">
      <c r="A39" s="12" t="s">
        <v>60</v>
      </c>
      <c r="B39" s="30" t="s">
        <v>70</v>
      </c>
      <c r="C39" s="67"/>
      <c r="D39" s="68"/>
      <c r="E39" s="67"/>
      <c r="F39" s="68"/>
    </row>
    <row r="40" spans="1:6" x14ac:dyDescent="0.25">
      <c r="A40" s="12" t="s">
        <v>68</v>
      </c>
      <c r="B40" s="30" t="s">
        <v>67</v>
      </c>
      <c r="C40" s="67"/>
      <c r="D40" s="68"/>
      <c r="E40" s="67"/>
      <c r="F40" s="68"/>
    </row>
    <row r="41" spans="1:6" ht="26.25" x14ac:dyDescent="0.25">
      <c r="A41" s="12" t="s">
        <v>69</v>
      </c>
      <c r="B41" s="24" t="s">
        <v>73</v>
      </c>
      <c r="C41" s="67"/>
      <c r="D41" s="68"/>
      <c r="E41" s="67"/>
      <c r="F41" s="68"/>
    </row>
    <row r="43" spans="1:6" ht="15.75" x14ac:dyDescent="0.25">
      <c r="B43" s="20" t="str">
        <f>B21</f>
        <v>KOPĒJA CENA 1. pozīcija kopā bez PVN, EUR:</v>
      </c>
      <c r="C43" s="63">
        <f>C21</f>
        <v>0</v>
      </c>
      <c r="D43" s="63"/>
      <c r="E43" s="63"/>
      <c r="F43" s="53"/>
    </row>
    <row r="44" spans="1:6" x14ac:dyDescent="0.25">
      <c r="B44" s="64" t="s">
        <v>33</v>
      </c>
      <c r="C44" s="65">
        <f>SUM(C43:F43)</f>
        <v>0</v>
      </c>
      <c r="D44" s="65"/>
      <c r="E44" s="65"/>
      <c r="F44" s="66"/>
    </row>
    <row r="45" spans="1:6" x14ac:dyDescent="0.25">
      <c r="B45" s="64"/>
      <c r="C45" s="66"/>
      <c r="D45" s="66"/>
      <c r="E45" s="66"/>
      <c r="F45" s="66"/>
    </row>
    <row r="46" spans="1:6" ht="15.75" x14ac:dyDescent="0.25">
      <c r="B46" s="21" t="s">
        <v>31</v>
      </c>
      <c r="C46" s="53"/>
      <c r="D46" s="53"/>
      <c r="E46" s="53"/>
      <c r="F46" s="53"/>
    </row>
    <row r="47" spans="1:6" ht="15.75" x14ac:dyDescent="0.25">
      <c r="B47" s="21" t="s">
        <v>34</v>
      </c>
      <c r="C47" s="53"/>
      <c r="D47" s="53"/>
      <c r="E47" s="53"/>
      <c r="F47" s="53"/>
    </row>
  </sheetData>
  <mergeCells count="61">
    <mergeCell ref="C41:D41"/>
    <mergeCell ref="E41:F41"/>
    <mergeCell ref="E34:F34"/>
    <mergeCell ref="C38:D38"/>
    <mergeCell ref="C39:D39"/>
    <mergeCell ref="E37:F37"/>
    <mergeCell ref="E39:F39"/>
    <mergeCell ref="E38:F38"/>
    <mergeCell ref="C35:D35"/>
    <mergeCell ref="E35:F35"/>
    <mergeCell ref="C37:D37"/>
    <mergeCell ref="E36:F36"/>
    <mergeCell ref="C34:D34"/>
    <mergeCell ref="C36:D36"/>
    <mergeCell ref="C40:D40"/>
    <mergeCell ref="E40:F40"/>
    <mergeCell ref="C32:D32"/>
    <mergeCell ref="E32:F32"/>
    <mergeCell ref="C33:D33"/>
    <mergeCell ref="E33:F33"/>
    <mergeCell ref="C29:D29"/>
    <mergeCell ref="E28:F28"/>
    <mergeCell ref="C30:D30"/>
    <mergeCell ref="E30:F30"/>
    <mergeCell ref="C31:D31"/>
    <mergeCell ref="E31:F31"/>
    <mergeCell ref="E29:F29"/>
    <mergeCell ref="C47:F47"/>
    <mergeCell ref="C20:F20"/>
    <mergeCell ref="C21:F21"/>
    <mergeCell ref="C22:F22"/>
    <mergeCell ref="C23:F23"/>
    <mergeCell ref="B24:F24"/>
    <mergeCell ref="B26:F26"/>
    <mergeCell ref="C43:F43"/>
    <mergeCell ref="B44:B45"/>
    <mergeCell ref="C44:F45"/>
    <mergeCell ref="C46:F46"/>
    <mergeCell ref="C25:D25"/>
    <mergeCell ref="E25:F25"/>
    <mergeCell ref="C27:D27"/>
    <mergeCell ref="E27:F27"/>
    <mergeCell ref="C28:D28"/>
    <mergeCell ref="B7:F7"/>
    <mergeCell ref="A2:F2"/>
    <mergeCell ref="A3:F3"/>
    <mergeCell ref="A4:F4"/>
    <mergeCell ref="A5:F5"/>
    <mergeCell ref="A6:F6"/>
    <mergeCell ref="C19:F19"/>
    <mergeCell ref="B8:F8"/>
    <mergeCell ref="B9:F9"/>
    <mergeCell ref="B10:F10"/>
    <mergeCell ref="B11:F11"/>
    <mergeCell ref="B12:F12"/>
    <mergeCell ref="B13:F13"/>
    <mergeCell ref="B14:F14"/>
    <mergeCell ref="B15:F15"/>
    <mergeCell ref="C18:F18"/>
    <mergeCell ref="C17:D17"/>
    <mergeCell ref="E17:F17"/>
  </mergeCell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Saturs</vt:lpstr>
      <vt:lpstr>I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Diāna Belozerova</cp:lastModifiedBy>
  <cp:lastPrinted>2017-12-12T14:38:18Z</cp:lastPrinted>
  <dcterms:created xsi:type="dcterms:W3CDTF">2017-09-18T10:41:30Z</dcterms:created>
  <dcterms:modified xsi:type="dcterms:W3CDTF">2018-01-15T13:43:55Z</dcterms:modified>
</cp:coreProperties>
</file>