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02\MTD_Noliktava\IEPIRKUMI\PlanotieIepirkumi\2019_gada_iepirkumi\Adatas-biopsijam\"/>
    </mc:Choice>
  </mc:AlternateContent>
  <xr:revisionPtr revIDLastSave="0" documentId="13_ncr:1_{7A316EEE-D675-478C-9133-1C098AAA94E1}" xr6:coauthVersionLast="45" xr6:coauthVersionMax="45" xr10:uidLastSave="{00000000-0000-0000-0000-000000000000}"/>
  <bookViews>
    <workbookView xWindow="-120" yWindow="-120" windowWidth="29040" windowHeight="15840" xr2:uid="{4441A474-60F7-4E88-9572-8A720AB07859}"/>
  </bookViews>
  <sheets>
    <sheet name="Saturs" sheetId="5" r:id="rId1"/>
    <sheet name="1." sheetId="1" r:id="rId2"/>
    <sheet name="2." sheetId="2" r:id="rId3"/>
    <sheet name="3.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1" i="4" l="1"/>
  <c r="D55" i="4"/>
  <c r="D56" i="4"/>
  <c r="D57" i="4"/>
  <c r="D49" i="2"/>
  <c r="D51" i="2" s="1"/>
  <c r="D50" i="2"/>
  <c r="D57" i="1" l="1"/>
  <c r="D58" i="1"/>
  <c r="D59" i="1" l="1"/>
  <c r="A50" i="4" l="1"/>
  <c r="A49" i="4"/>
  <c r="A48" i="4"/>
  <c r="A47" i="4"/>
  <c r="A46" i="4"/>
  <c r="A45" i="4"/>
  <c r="G43" i="4"/>
  <c r="F43" i="4"/>
  <c r="A42" i="4"/>
  <c r="A37" i="4"/>
  <c r="A36" i="4"/>
  <c r="A35" i="4"/>
  <c r="A34" i="4"/>
  <c r="A33" i="4"/>
  <c r="A32" i="4"/>
  <c r="A31" i="4"/>
  <c r="A30" i="4"/>
  <c r="A29" i="4"/>
  <c r="A28" i="4"/>
  <c r="A27" i="4"/>
  <c r="G25" i="4"/>
  <c r="F25" i="4"/>
  <c r="A24" i="4"/>
  <c r="A23" i="4"/>
  <c r="A22" i="4"/>
  <c r="A21" i="4"/>
  <c r="A20" i="4"/>
  <c r="A40" i="2"/>
  <c r="A41" i="2"/>
  <c r="A42" i="2"/>
  <c r="A43" i="2"/>
  <c r="A44" i="2"/>
  <c r="A45" i="2"/>
  <c r="A30" i="1"/>
  <c r="A31" i="1"/>
  <c r="A32" i="1"/>
  <c r="A33" i="1"/>
  <c r="A39" i="2" l="1"/>
  <c r="G37" i="2"/>
  <c r="F37" i="2"/>
  <c r="A36" i="2"/>
  <c r="A31" i="2"/>
  <c r="A30" i="2"/>
  <c r="A29" i="2"/>
  <c r="A28" i="2"/>
  <c r="A27" i="2"/>
  <c r="A26" i="2"/>
  <c r="A25" i="2"/>
  <c r="A24" i="2"/>
  <c r="G22" i="2"/>
  <c r="F22" i="2"/>
  <c r="A21" i="2"/>
  <c r="A20" i="2"/>
  <c r="G44" i="1" l="1"/>
  <c r="A47" i="1"/>
  <c r="A48" i="1"/>
  <c r="A49" i="1"/>
  <c r="A50" i="1"/>
  <c r="A51" i="1"/>
  <c r="A52" i="1"/>
  <c r="A53" i="1"/>
  <c r="A43" i="1"/>
  <c r="F44" i="1"/>
  <c r="F25" i="1"/>
  <c r="A35" i="1"/>
  <c r="A36" i="1"/>
  <c r="A37" i="1"/>
  <c r="A38" i="1"/>
  <c r="A34" i="1"/>
  <c r="A28" i="1"/>
  <c r="A29" i="1"/>
  <c r="A27" i="1"/>
  <c r="A21" i="1"/>
  <c r="A22" i="1"/>
  <c r="A23" i="1"/>
  <c r="A24" i="1"/>
  <c r="A20" i="1"/>
  <c r="G25" i="1" l="1"/>
  <c r="A46" i="1" l="1"/>
</calcChain>
</file>

<file path=xl/sharedStrings.xml><?xml version="1.0" encoding="utf-8"?>
<sst xmlns="http://schemas.openxmlformats.org/spreadsheetml/2006/main" count="284" uniqueCount="117">
  <si>
    <t xml:space="preserve">Tehniskā specifikācija/Tehniskais un finanšu piedāvājums </t>
  </si>
  <si>
    <t>Vispārīgās prasības:</t>
  </si>
  <si>
    <t>1)</t>
  </si>
  <si>
    <t xml:space="preserve">Finanšu piedāvājumā pretendentam jāietver visi izdevumi un izmaksas, kas saistītas ar Preces piegādi un transportu; </t>
  </si>
  <si>
    <t>2)</t>
  </si>
  <si>
    <t>3)</t>
  </si>
  <si>
    <t>4)</t>
  </si>
  <si>
    <t>5)</t>
  </si>
  <si>
    <t>** Parametru atbilstību pamatot ar norādi uz tehniskajām datu lapām ("data sheet'') jeb informatīviem materiāliem, kas apliecina atbilstību (oriģinālvalodā un tulkojumi latviešu valodā), norādot atsauci tehniskajā piedāvājumā uz konkrēto lapaspusi;</t>
  </si>
  <si>
    <t>6)</t>
  </si>
  <si>
    <t>7)</t>
  </si>
  <si>
    <t>Atsauce uz informatīvo materiālu**</t>
  </si>
  <si>
    <t>1</t>
  </si>
  <si>
    <t xml:space="preserve">Tehniskās prasības: </t>
  </si>
  <si>
    <t>2</t>
  </si>
  <si>
    <t>3</t>
  </si>
  <si>
    <t>4</t>
  </si>
  <si>
    <t>5</t>
  </si>
  <si>
    <t>6</t>
  </si>
  <si>
    <t>7</t>
  </si>
  <si>
    <t>8</t>
  </si>
  <si>
    <t>EKK:</t>
  </si>
  <si>
    <t>1 vienības cena bez PVN, EUR:</t>
  </si>
  <si>
    <t>Biopsijas instrumentam ir maināms penetrācijas dziļums 22mm vai 15mm</t>
  </si>
  <si>
    <t>Tas ir viegls un ērts lietošanā un to iespējams darbināt ar vienu roku</t>
  </si>
  <si>
    <t>Biopsijas instruments ir aprīkots ar duālā tipa, stingru atsperes mehānismu</t>
  </si>
  <si>
    <t>Biopsijas instruments aprīkots ar drošības slēdzi, izslēdzot nejaušu adatas aktivizācijas iespēju</t>
  </si>
  <si>
    <t>Precīzākai paraugu paņemšanai iespējams lietot kopā ar koaksiālo biopsijas adatu</t>
  </si>
  <si>
    <t>8)</t>
  </si>
  <si>
    <t>Pozīcijas:</t>
  </si>
  <si>
    <t xml:space="preserve">Preces modelis, ref kods, ražotājs: </t>
  </si>
  <si>
    <t>Medicīnas ierīces klase (atsauce uz EK atbilstības deklarāciju)***</t>
  </si>
  <si>
    <t>Paredzamais daudzums (gab.)****:</t>
  </si>
  <si>
    <t>Adatas biopsijas pistolēm</t>
  </si>
  <si>
    <t>Pieejamas adatas ar šādiem izmēriem (Gauge x garums (cm)):</t>
  </si>
  <si>
    <t>14G x 10cm (kods MN1410, Bard Magnum Core vai analogs)</t>
  </si>
  <si>
    <t>18G x 10cm (kods MN1810, Bard Magnum Core vai analogs)</t>
  </si>
  <si>
    <t>18G x 16cm (kods MN1816, Bard Magnum Core vai analogs)</t>
  </si>
  <si>
    <t>18G x 20cm (kods MN1820, Bard Magnum Core vai analogs)</t>
  </si>
  <si>
    <t>18G x 30cm (kods MN1830, Bard Magnum Core vai analogs)</t>
  </si>
  <si>
    <t xml:space="preserve">Savietojamas ar slimnīcā esošām daudzreiz lietojamam biosijas pistolēm Bard Magnum, Bard Medical (kods MG1522) </t>
  </si>
  <si>
    <t>Dažāda izmēra adatām atbilst savs krāsu kods vieglākai identifikācijai</t>
  </si>
  <si>
    <t>Adatas gala materiāls nodrošina uzlabotu adatas vizualizāciju biopsijas laikā zem ultrasonogrāfijas kontroles</t>
  </si>
  <si>
    <t>Adatas graduētas, kas ļauj kontrolēti izvēlēties ievadīšanas dziļumu</t>
  </si>
  <si>
    <t>Nodrošina biopsijas materiāla savākšanu rādot minimālo audu bojājumu</t>
  </si>
  <si>
    <t xml:space="preserve">Adata biopsijas 14G x 10cm </t>
  </si>
  <si>
    <t xml:space="preserve">Adata biopsijas 18G x 10cm </t>
  </si>
  <si>
    <t xml:space="preserve">Adata biopsijas 18G x 16cm </t>
  </si>
  <si>
    <t>Adata biopsijas 18G x 20cm</t>
  </si>
  <si>
    <t>Adata biopsijas 18G x 30cm</t>
  </si>
  <si>
    <t>Biopsijas pistole daudzreiz lietojama</t>
  </si>
  <si>
    <t>Piegāde 2 nedēļu laikā no pasūtījuma brīža;</t>
  </si>
  <si>
    <t>Visas piedāvātās Preces ir jaunas (ražotas ne vēlāk kā 12 mēnešu laikā no pasūtījuma brīža), iepriekš nelietotas un nesatur iepriekš lietotas vai atjaunotas sastāvdaļas vai komponentes;</t>
  </si>
  <si>
    <t>Adatas BARD biopsijas pistolēm</t>
  </si>
  <si>
    <t>Vienreiz lietojamam un ierobežotu lietošanas reižu piedāvātajām precēm derīguma termiņš (nosaka Pretendents) ir ___ (______________) mēneši no pavadzīmes-rēķina abpusējas parakstīšanas brīža, bet ne mazāk kā 12 mēneši. Daudzreiz lietojamam piedāvātajām precēm garantijas termiņš (nosaka Pretendents) ir ___ (______________) mēneši no pavadzīmes-rēķina abpusējas parakstīšanas brīža, bet ne mazāk kā 12 mēneši;</t>
  </si>
  <si>
    <t>* Pretendenta tehniskajā piedāvājumā norāda Preces modeli, ref kodu un ražotāju atbilstošos parametrus;</t>
  </si>
  <si>
    <t xml:space="preserve">Preces modelis, ref kods, ražotājs*: </t>
  </si>
  <si>
    <t>Pretendenta piedāvātie parametri**</t>
  </si>
  <si>
    <t>***Piedāvātās preces  EK atbilstības deklarācijas kopija, atbilstoši direktīvas EEK 93/42 vai regulas 2017/745 prasībām un CE sertifikāta kopija (ja ražotājs noteicis ierīču klasi: I klases sterilas ierīces un I klases ierīces ar mērīšanas funkciju, IIa, IIb vai III klases ierīces;</t>
  </si>
  <si>
    <t>9)</t>
  </si>
  <si>
    <t>****Paredzamais daudzums tiek izmantots pretendentu finanšu piedāvājumu objektīvai vērtēšanai. Līgumi tiek slēgti par vienas vienības cenu, nosakot visa iepirkuma kopējo apjomu naudas izteiksmē un nenosakot katras pozīcijas apjomu.</t>
  </si>
  <si>
    <t>1.1.</t>
  </si>
  <si>
    <t>9</t>
  </si>
  <si>
    <t>10</t>
  </si>
  <si>
    <t>11</t>
  </si>
  <si>
    <t>12</t>
  </si>
  <si>
    <t>1.2.</t>
  </si>
  <si>
    <t>Atsauces Nr. Bard Magnum MG1522 vai analogs</t>
  </si>
  <si>
    <t>Grupa:</t>
  </si>
  <si>
    <t>1.daļa Adatas Bard Magnum biopsijas pistolēm</t>
  </si>
  <si>
    <t>2.daļa Adatas Pro-Mag Ultra biopsijas pistolēm</t>
  </si>
  <si>
    <t>Adatas Pro-Mag Ultra biopsijas pistolēm</t>
  </si>
  <si>
    <t>18G x 10cm (kods 765018100, Argon Core vai analogs)</t>
  </si>
  <si>
    <t>18G x 16cm (kods 765018160, Argon Core vai analogs)</t>
  </si>
  <si>
    <t>8.1</t>
  </si>
  <si>
    <t>8.2</t>
  </si>
  <si>
    <t>2.1.</t>
  </si>
  <si>
    <t>2.2.</t>
  </si>
  <si>
    <t xml:space="preserve">Biopsijas instrumentam ir penetrācijas dziļums 25 mm </t>
  </si>
  <si>
    <t>Daudzreiz lietojams, paredzēts augsta līmeņa dezinfekcijai un sterilizācijai</t>
  </si>
  <si>
    <t>Vienreiz lietojamas, sterilā iepakojumā</t>
  </si>
  <si>
    <t>12.1</t>
  </si>
  <si>
    <t>12.2</t>
  </si>
  <si>
    <t>12.3</t>
  </si>
  <si>
    <t>12.4</t>
  </si>
  <si>
    <t>12.5</t>
  </si>
  <si>
    <t xml:space="preserve">Savietojamas ar slimnīcā esošām daudzreiz lietojamam biosijas pistolēm Pro-Mag Ultra, Argon (kods 7675) </t>
  </si>
  <si>
    <t>Atsauces Nr. Pro-Mag Ultra Automatic Biopsy Instrument 7675 vai analogs</t>
  </si>
  <si>
    <t>3.daļa Adatas biopsijas pistolēm</t>
  </si>
  <si>
    <t>14G x 10cm</t>
  </si>
  <si>
    <t xml:space="preserve">18G x 10cm </t>
  </si>
  <si>
    <t xml:space="preserve">18G x 16cm </t>
  </si>
  <si>
    <t>18G x 20cm</t>
  </si>
  <si>
    <t>18G x 30cm</t>
  </si>
  <si>
    <t>Biopsijas instrumentam ir maināms penetrācijas dziļums 22mm/15mm vai diapazonā no ne vairāk kā 15 mm līdz ne mazāk kā 22 mm</t>
  </si>
  <si>
    <t>3.1.</t>
  </si>
  <si>
    <t>3.2.</t>
  </si>
  <si>
    <t>KOPĒJĀ CENA 1.1. daļai bez PVN, EUR:</t>
  </si>
  <si>
    <t>KOPĒJĀ CENA 1.2. daļai bez PVN, EUR:</t>
  </si>
  <si>
    <t>Medicīnas ierīces klase (atsauce uz EK atbilstības deklarāciju)***:</t>
  </si>
  <si>
    <t>Piedāvājumam jāpievieno Preces ražotāja izsniegta autorizācijas vēstule, kas apliecina, ka pretendents tiesīgs izplatīt un nodrošināt servisu piedāvātai Precei (prasība par servisu attiecās tikai uz daudzreiz lietojamām Precēm) Latvijas Republikā;</t>
  </si>
  <si>
    <t>_.pielikums</t>
  </si>
  <si>
    <t>Biopsijas pistoļu adatas</t>
  </si>
  <si>
    <r>
      <t xml:space="preserve">KOPĒJĀ VĒRTĒJAMĀ CENA </t>
    </r>
    <r>
      <rPr>
        <b/>
        <sz val="10"/>
        <color theme="1"/>
        <rFont val="Times New Roman"/>
        <family val="1"/>
        <charset val="186"/>
      </rPr>
      <t>bez PVN, EUR par 1. daļu</t>
    </r>
  </si>
  <si>
    <t>KOPĒJĀ CENA 2.1.daļai bez PVN, EUR:</t>
  </si>
  <si>
    <t>KOPĒJĀ CENA 2.2.daļai bez PVN, EUR:</t>
  </si>
  <si>
    <r>
      <t xml:space="preserve">KOPĒJĀ VĒRTĒJAMĀ CENA </t>
    </r>
    <r>
      <rPr>
        <b/>
        <sz val="10"/>
        <color theme="1"/>
        <rFont val="Times New Roman"/>
        <family val="1"/>
        <charset val="186"/>
      </rPr>
      <t>bez PVN, EUR par 2. daļu</t>
    </r>
  </si>
  <si>
    <t>Savietojams ar Pro-Mag Ultra biopsijas adatām (2.1.pozīcija)</t>
  </si>
  <si>
    <t>Savietojams ar BARD MAGNUM biopsijas adatām (1.1.pozīcija)</t>
  </si>
  <si>
    <t>KOPĒJĀ CENA 3.1.daļai bez PVN, EUR:</t>
  </si>
  <si>
    <t>KOPĒJĀ CENA 3.2.daļai bez PVN, EUR:</t>
  </si>
  <si>
    <r>
      <t xml:space="preserve">KOPĒJĀ VĒRTĒJAMĀ CENA </t>
    </r>
    <r>
      <rPr>
        <b/>
        <sz val="10"/>
        <color theme="1"/>
        <rFont val="Times New Roman"/>
        <family val="1"/>
        <charset val="186"/>
      </rPr>
      <t>bez PVN, EUR par 3. daļu</t>
    </r>
  </si>
  <si>
    <t>Savietojams ar biopsijas adatām (3.2.pozīcija)</t>
  </si>
  <si>
    <t xml:space="preserve"> Daļas nosaukums</t>
  </si>
  <si>
    <t>_. pielikums
iepirkumam
ID Nr. PSKUS 2019/___</t>
  </si>
  <si>
    <t>Adatas Bard Magnum biopsijas pistolēm</t>
  </si>
  <si>
    <t>Daļas Nr.p.k.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</si>
</sst>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_-[$Ls-426]\ * #,##0.00_-;\-[$Ls-426]\ * #,##0.00_-;_-[$Ls-426]\ * &quot;-&quot;??_-;_-@_-"/>
    <numFmt numFmtId="165" formatCode="_-[$€-2]\ * #,##0.00_-;\-[$€-2]\ * #,##0.00_-;_-[$€-2]\ * &quot;-&quot;??_-;_-@_-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</font>
    <font>
      <u/>
      <sz val="11"/>
      <color theme="10"/>
      <name val="Calibri"/>
      <family val="2"/>
      <charset val="186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1"/>
      <name val="Calibri"/>
      <family val="2"/>
      <charset val="186"/>
    </font>
    <font>
      <sz val="8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Cambria"/>
      <family val="1"/>
      <charset val="186"/>
    </font>
    <font>
      <sz val="11"/>
      <name val="Cambria"/>
      <family val="1"/>
      <charset val="186"/>
    </font>
    <font>
      <u/>
      <sz val="11"/>
      <color theme="1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Cambria"/>
      <family val="1"/>
      <charset val="186"/>
    </font>
    <font>
      <sz val="12"/>
      <color theme="1"/>
      <name val="Times New Roman"/>
      <family val="1"/>
      <charset val="186"/>
    </font>
    <font>
      <i/>
      <sz val="11"/>
      <color theme="1"/>
      <name val="Cambria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4B08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2" fillId="0" borderId="0">
      <alignment vertical="center" wrapText="1"/>
    </xf>
    <xf numFmtId="0" fontId="10" fillId="0" borderId="0" applyNumberFormat="0" applyFill="0" applyBorder="0" applyAlignment="0" applyProtection="0"/>
    <xf numFmtId="0" fontId="14" fillId="0" borderId="0"/>
  </cellStyleXfs>
  <cellXfs count="127">
    <xf numFmtId="0" fontId="0" fillId="0" borderId="0" xfId="0"/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wrapText="1"/>
    </xf>
    <xf numFmtId="0" fontId="8" fillId="0" borderId="0" xfId="2" quotePrefix="1" applyNumberFormat="1" applyFont="1" applyFill="1" applyBorder="1" applyAlignment="1">
      <alignment horizontal="left" vertical="top" wrapText="1"/>
    </xf>
    <xf numFmtId="0" fontId="0" fillId="0" borderId="0" xfId="0" applyAlignment="1"/>
    <xf numFmtId="0" fontId="13" fillId="4" borderId="1" xfId="2" quotePrefix="1" applyNumberFormat="1" applyFont="1" applyFill="1" applyBorder="1" applyAlignment="1">
      <alignment vertical="center" wrapText="1"/>
    </xf>
    <xf numFmtId="0" fontId="13" fillId="4" borderId="4" xfId="2" quotePrefix="1" applyNumberFormat="1" applyFont="1" applyFill="1" applyBorder="1" applyAlignment="1">
      <alignment vertical="center" wrapText="1"/>
    </xf>
    <xf numFmtId="0" fontId="13" fillId="4" borderId="2" xfId="2" quotePrefix="1" applyNumberFormat="1" applyFont="1" applyFill="1" applyBorder="1" applyAlignment="1">
      <alignment vertical="center" wrapText="1"/>
    </xf>
    <xf numFmtId="16" fontId="12" fillId="0" borderId="4" xfId="2" quotePrefix="1" applyNumberFormat="1" applyFont="1" applyFill="1" applyBorder="1" applyAlignment="1">
      <alignment horizontal="right" vertical="center" wrapText="1"/>
    </xf>
    <xf numFmtId="0" fontId="12" fillId="0" borderId="2" xfId="2" quotePrefix="1" applyNumberFormat="1" applyFont="1" applyFill="1" applyBorder="1" applyAlignment="1">
      <alignment horizontal="left" vertical="center" wrapText="1"/>
    </xf>
    <xf numFmtId="0" fontId="7" fillId="0" borderId="5" xfId="0" quotePrefix="1" applyNumberFormat="1" applyFont="1" applyFill="1" applyBorder="1" applyAlignment="1">
      <alignment horizontal="right" vertical="top" wrapText="1"/>
    </xf>
    <xf numFmtId="0" fontId="9" fillId="3" borderId="1" xfId="2" applyNumberFormat="1" applyFont="1" applyFill="1" applyBorder="1" applyAlignment="1">
      <alignment horizontal="left" vertical="top" wrapText="1"/>
    </xf>
    <xf numFmtId="0" fontId="10" fillId="3" borderId="4" xfId="3" applyNumberFormat="1" applyFill="1" applyBorder="1" applyAlignment="1">
      <alignment vertical="center" wrapText="1"/>
    </xf>
    <xf numFmtId="0" fontId="11" fillId="3" borderId="2" xfId="2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justify" vertical="top"/>
    </xf>
    <xf numFmtId="0" fontId="7" fillId="0" borderId="0" xfId="2" applyNumberFormat="1" applyFont="1" applyFill="1" applyBorder="1" applyAlignment="1">
      <alignment horizontal="left" vertical="center" wrapText="1"/>
    </xf>
    <xf numFmtId="0" fontId="5" fillId="0" borderId="0" xfId="2" applyNumberFormat="1" applyFont="1" applyBorder="1" applyAlignment="1">
      <alignment horizontal="center" wrapText="1"/>
    </xf>
    <xf numFmtId="0" fontId="15" fillId="2" borderId="1" xfId="2" applyNumberFormat="1" applyFont="1" applyFill="1" applyBorder="1" applyAlignment="1">
      <alignment horizontal="left" vertical="center" wrapText="1"/>
    </xf>
    <xf numFmtId="49" fontId="16" fillId="4" borderId="1" xfId="2" applyNumberFormat="1" applyFont="1" applyFill="1" applyBorder="1" applyAlignment="1">
      <alignment horizontal="right" vertical="center" wrapText="1"/>
    </xf>
    <xf numFmtId="49" fontId="16" fillId="4" borderId="4" xfId="2" applyNumberFormat="1" applyFont="1" applyFill="1" applyBorder="1" applyAlignment="1">
      <alignment horizontal="left" vertical="center" wrapText="1"/>
    </xf>
    <xf numFmtId="0" fontId="16" fillId="4" borderId="3" xfId="2" quotePrefix="1" applyNumberFormat="1" applyFont="1" applyFill="1" applyBorder="1">
      <alignment vertical="center" wrapText="1"/>
    </xf>
    <xf numFmtId="0" fontId="16" fillId="4" borderId="1" xfId="2" quotePrefix="1" applyNumberFormat="1" applyFont="1" applyFill="1" applyBorder="1">
      <alignment vertical="center" wrapText="1"/>
    </xf>
    <xf numFmtId="0" fontId="16" fillId="4" borderId="3" xfId="2" quotePrefix="1" applyNumberFormat="1" applyFont="1" applyFill="1" applyBorder="1" applyAlignment="1">
      <alignment horizontal="center" vertical="center" wrapText="1"/>
    </xf>
    <xf numFmtId="16" fontId="8" fillId="0" borderId="4" xfId="2" quotePrefix="1" applyNumberFormat="1" applyFont="1" applyBorder="1" applyAlignment="1">
      <alignment horizontal="right" vertical="center" wrapText="1"/>
    </xf>
    <xf numFmtId="49" fontId="8" fillId="0" borderId="2" xfId="2" quotePrefix="1" applyNumberFormat="1" applyFont="1" applyBorder="1" applyAlignment="1">
      <alignment horizontal="left" vertical="center" wrapText="1"/>
    </xf>
    <xf numFmtId="0" fontId="8" fillId="0" borderId="3" xfId="4" applyFont="1" applyBorder="1" applyAlignment="1">
      <alignment horizontal="left" vertical="top" wrapText="1"/>
    </xf>
    <xf numFmtId="0" fontId="8" fillId="0" borderId="3" xfId="2" applyNumberFormat="1" applyFont="1" applyBorder="1">
      <alignment vertical="center" wrapText="1"/>
    </xf>
    <xf numFmtId="0" fontId="8" fillId="0" borderId="2" xfId="2" applyNumberFormat="1" applyFont="1" applyBorder="1">
      <alignment vertical="center" wrapText="1"/>
    </xf>
    <xf numFmtId="0" fontId="8" fillId="0" borderId="3" xfId="2" applyNumberFormat="1" applyFont="1" applyBorder="1" applyAlignment="1">
      <alignment horizontal="center" vertical="center" wrapText="1"/>
    </xf>
    <xf numFmtId="44" fontId="8" fillId="0" borderId="3" xfId="1" applyFont="1" applyBorder="1" applyAlignment="1">
      <alignment vertical="center" wrapText="1"/>
    </xf>
    <xf numFmtId="0" fontId="17" fillId="4" borderId="4" xfId="0" applyFont="1" applyFill="1" applyBorder="1"/>
    <xf numFmtId="0" fontId="8" fillId="4" borderId="4" xfId="2" applyNumberFormat="1" applyFont="1" applyFill="1" applyBorder="1">
      <alignment vertical="center" wrapText="1"/>
    </xf>
    <xf numFmtId="0" fontId="7" fillId="4" borderId="2" xfId="4" quotePrefix="1" applyFont="1" applyFill="1" applyBorder="1" applyAlignment="1">
      <alignment horizontal="right" vertical="center" readingOrder="1"/>
    </xf>
    <xf numFmtId="44" fontId="7" fillId="4" borderId="3" xfId="1" applyFont="1" applyFill="1" applyBorder="1" applyAlignment="1">
      <alignment vertical="center" wrapText="1"/>
    </xf>
    <xf numFmtId="49" fontId="8" fillId="5" borderId="3" xfId="0" applyNumberFormat="1" applyFont="1" applyFill="1" applyBorder="1" applyAlignment="1">
      <alignment wrapText="1"/>
    </xf>
    <xf numFmtId="49" fontId="8" fillId="5" borderId="1" xfId="0" applyNumberFormat="1" applyFont="1" applyFill="1" applyBorder="1" applyAlignment="1">
      <alignment horizontal="center" wrapText="1"/>
    </xf>
    <xf numFmtId="49" fontId="8" fillId="5" borderId="2" xfId="0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right" vertical="top" wrapText="1"/>
    </xf>
    <xf numFmtId="49" fontId="8" fillId="5" borderId="3" xfId="0" applyNumberFormat="1" applyFont="1" applyFill="1" applyBorder="1" applyAlignment="1"/>
    <xf numFmtId="0" fontId="8" fillId="0" borderId="0" xfId="2" applyNumberFormat="1" applyFont="1" applyFill="1" applyBorder="1" applyAlignment="1">
      <alignment horizontal="left" vertical="top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8" fillId="5" borderId="1" xfId="0" applyNumberFormat="1" applyFont="1" applyFill="1" applyBorder="1" applyAlignment="1">
      <alignment horizontal="center" wrapText="1"/>
    </xf>
    <xf numFmtId="49" fontId="8" fillId="5" borderId="2" xfId="0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wrapText="1"/>
    </xf>
    <xf numFmtId="49" fontId="8" fillId="5" borderId="2" xfId="0" applyNumberFormat="1" applyFont="1" applyFill="1" applyBorder="1" applyAlignment="1">
      <alignment horizontal="center" wrapText="1"/>
    </xf>
    <xf numFmtId="0" fontId="4" fillId="0" borderId="0" xfId="2" applyNumberFormat="1" applyFont="1" applyBorder="1" applyAlignment="1">
      <alignment horizontal="center" wrapText="1"/>
    </xf>
    <xf numFmtId="0" fontId="5" fillId="0" borderId="0" xfId="2" applyNumberFormat="1" applyFont="1" applyBorder="1" applyAlignment="1">
      <alignment horizontal="center" wrapText="1"/>
    </xf>
    <xf numFmtId="0" fontId="6" fillId="0" borderId="0" xfId="2" applyNumberFormat="1" applyFont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left" vertical="top" wrapText="1"/>
    </xf>
    <xf numFmtId="0" fontId="8" fillId="0" borderId="3" xfId="2" quotePrefix="1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6" fillId="4" borderId="1" xfId="2" quotePrefix="1" applyNumberFormat="1" applyFont="1" applyFill="1" applyBorder="1" applyAlignment="1">
      <alignment horizontal="center" vertical="center" wrapText="1"/>
    </xf>
    <xf numFmtId="0" fontId="16" fillId="4" borderId="2" xfId="2" quotePrefix="1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6" fontId="15" fillId="2" borderId="1" xfId="2" quotePrefix="1" applyNumberFormat="1" applyFont="1" applyFill="1" applyBorder="1" applyAlignment="1">
      <alignment horizontal="center" vertical="center" wrapText="1"/>
    </xf>
    <xf numFmtId="16" fontId="15" fillId="2" borderId="2" xfId="2" quotePrefix="1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7" fillId="2" borderId="4" xfId="2" applyNumberFormat="1" applyFont="1" applyFill="1" applyBorder="1" applyAlignment="1">
      <alignment horizontal="center" vertical="center" wrapText="1"/>
    </xf>
    <xf numFmtId="0" fontId="7" fillId="2" borderId="2" xfId="2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16" fontId="9" fillId="3" borderId="1" xfId="2" quotePrefix="1" applyNumberFormat="1" applyFont="1" applyFill="1" applyBorder="1" applyAlignment="1">
      <alignment horizontal="center" vertical="center" wrapText="1"/>
    </xf>
    <xf numFmtId="16" fontId="9" fillId="3" borderId="2" xfId="2" quotePrefix="1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top" wrapText="1"/>
    </xf>
    <xf numFmtId="0" fontId="8" fillId="0" borderId="4" xfId="2" applyNumberFormat="1" applyFont="1" applyBorder="1" applyAlignment="1">
      <alignment horizontal="left" vertical="top" wrapText="1"/>
    </xf>
    <xf numFmtId="0" fontId="8" fillId="0" borderId="2" xfId="2" applyNumberFormat="1" applyFont="1" applyBorder="1" applyAlignment="1">
      <alignment horizontal="left" vertical="top" wrapText="1"/>
    </xf>
    <xf numFmtId="0" fontId="8" fillId="0" borderId="3" xfId="2" applyNumberFormat="1" applyFont="1" applyBorder="1" applyAlignment="1">
      <alignment horizontal="left" vertical="top" wrapText="1"/>
    </xf>
    <xf numFmtId="0" fontId="8" fillId="0" borderId="3" xfId="2" quotePrefix="1" applyNumberFormat="1" applyFont="1" applyBorder="1" applyAlignment="1">
      <alignment horizontal="left" vertical="top" wrapText="1"/>
    </xf>
    <xf numFmtId="0" fontId="8" fillId="0" borderId="1" xfId="2" quotePrefix="1" applyNumberFormat="1" applyFont="1" applyBorder="1" applyAlignment="1">
      <alignment horizontal="left" vertical="top" wrapText="1"/>
    </xf>
    <xf numFmtId="0" fontId="8" fillId="0" borderId="1" xfId="2" quotePrefix="1" applyNumberFormat="1" applyFont="1" applyFill="1" applyBorder="1" applyAlignment="1">
      <alignment horizontal="left" vertical="top" wrapText="1"/>
    </xf>
    <xf numFmtId="0" fontId="8" fillId="0" borderId="4" xfId="2" applyNumberFormat="1" applyFont="1" applyFill="1" applyBorder="1" applyAlignment="1">
      <alignment horizontal="left" vertical="top" wrapText="1"/>
    </xf>
    <xf numFmtId="0" fontId="8" fillId="0" borderId="2" xfId="2" applyNumberFormat="1" applyFont="1" applyFill="1" applyBorder="1" applyAlignment="1">
      <alignment horizontal="left" vertical="top" wrapText="1"/>
    </xf>
    <xf numFmtId="0" fontId="8" fillId="0" borderId="1" xfId="2" applyNumberFormat="1" applyFont="1" applyFill="1" applyBorder="1" applyAlignment="1">
      <alignment horizontal="right" vertical="top" wrapText="1"/>
    </xf>
    <xf numFmtId="0" fontId="8" fillId="0" borderId="2" xfId="2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6" fillId="0" borderId="0" xfId="2" applyNumberFormat="1" applyFont="1" applyBorder="1" applyAlignment="1">
      <alignment horizontal="center" wrapText="1"/>
    </xf>
    <xf numFmtId="0" fontId="19" fillId="0" borderId="0" xfId="0" applyFont="1"/>
    <xf numFmtId="14" fontId="2" fillId="0" borderId="0" xfId="2" applyNumberFormat="1" applyFont="1" applyAlignment="1">
      <alignment vertical="center"/>
    </xf>
    <xf numFmtId="164" fontId="2" fillId="0" borderId="0" xfId="2" applyFont="1" applyAlignment="1">
      <alignment horizontal="left" vertical="top" wrapText="1"/>
    </xf>
    <xf numFmtId="164" fontId="2" fillId="0" borderId="0" xfId="2" applyFont="1" applyAlignment="1">
      <alignment vertical="center" wrapText="1"/>
    </xf>
    <xf numFmtId="0" fontId="19" fillId="0" borderId="0" xfId="0" applyFont="1" applyAlignment="1">
      <alignment wrapText="1"/>
    </xf>
    <xf numFmtId="16" fontId="15" fillId="3" borderId="1" xfId="2" quotePrefix="1" applyNumberFormat="1" applyFont="1" applyFill="1" applyBorder="1" applyAlignment="1">
      <alignment horizontal="center" vertical="center" wrapText="1"/>
    </xf>
    <xf numFmtId="16" fontId="15" fillId="3" borderId="2" xfId="2" quotePrefix="1" applyNumberFormat="1" applyFont="1" applyFill="1" applyBorder="1" applyAlignment="1">
      <alignment horizontal="center" vertical="center" wrapText="1"/>
    </xf>
    <xf numFmtId="0" fontId="15" fillId="3" borderId="1" xfId="2" applyNumberFormat="1" applyFont="1" applyFill="1" applyBorder="1" applyAlignment="1">
      <alignment horizontal="left" vertical="top" wrapText="1"/>
    </xf>
    <xf numFmtId="0" fontId="22" fillId="3" borderId="4" xfId="3" applyNumberFormat="1" applyFont="1" applyFill="1" applyBorder="1" applyAlignment="1">
      <alignment vertical="center" wrapText="1"/>
    </xf>
    <xf numFmtId="0" fontId="7" fillId="3" borderId="2" xfId="2" applyNumberFormat="1" applyFont="1" applyFill="1" applyBorder="1" applyAlignment="1">
      <alignment vertical="center" wrapText="1"/>
    </xf>
    <xf numFmtId="16" fontId="8" fillId="0" borderId="4" xfId="2" quotePrefix="1" applyNumberFormat="1" applyFont="1" applyFill="1" applyBorder="1" applyAlignment="1">
      <alignment horizontal="right" vertical="center" wrapText="1"/>
    </xf>
    <xf numFmtId="0" fontId="8" fillId="0" borderId="2" xfId="2" quotePrefix="1" applyNumberFormat="1" applyFont="1" applyFill="1" applyBorder="1" applyAlignment="1">
      <alignment horizontal="left" vertical="center" wrapText="1"/>
    </xf>
    <xf numFmtId="0" fontId="16" fillId="4" borderId="1" xfId="2" quotePrefix="1" applyNumberFormat="1" applyFont="1" applyFill="1" applyBorder="1" applyAlignment="1">
      <alignment vertical="center" wrapText="1"/>
    </xf>
    <xf numFmtId="0" fontId="16" fillId="4" borderId="4" xfId="2" quotePrefix="1" applyNumberFormat="1" applyFont="1" applyFill="1" applyBorder="1" applyAlignment="1">
      <alignment vertical="center" wrapText="1"/>
    </xf>
    <xf numFmtId="0" fontId="16" fillId="4" borderId="2" xfId="2" quotePrefix="1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44" fontId="19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5" fontId="19" fillId="0" borderId="3" xfId="0" applyNumberFormat="1" applyFont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165" fontId="25" fillId="6" borderId="3" xfId="0" applyNumberFormat="1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8" fillId="4" borderId="4" xfId="0" applyFont="1" applyFill="1" applyBorder="1"/>
    <xf numFmtId="0" fontId="2" fillId="0" borderId="3" xfId="0" applyFont="1" applyBorder="1" applyAlignment="1">
      <alignment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0" fillId="0" borderId="0" xfId="0" applyFont="1" applyAlignment="1">
      <alignment horizontal="right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wrapText="1"/>
    </xf>
    <xf numFmtId="0" fontId="21" fillId="0" borderId="8" xfId="2" applyNumberFormat="1" applyFont="1" applyBorder="1" applyAlignment="1">
      <alignment horizontal="center" vertical="center" wrapText="1"/>
    </xf>
    <xf numFmtId="0" fontId="21" fillId="0" borderId="8" xfId="2" applyNumberFormat="1" applyFont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CE33D9C4-D009-48FD-8A81-B38828DFDBEC}"/>
    <cellStyle name="Normal 4" xfId="2" xr:uid="{DE5F1CA5-2C98-4CFF-85FD-C76FFB5ECC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E173C-9EE6-42C8-A7EF-DC895821CBCE}">
  <dimension ref="A1:C8"/>
  <sheetViews>
    <sheetView tabSelected="1" workbookViewId="0">
      <selection activeCell="C8" sqref="C8"/>
    </sheetView>
  </sheetViews>
  <sheetFormatPr defaultRowHeight="15" x14ac:dyDescent="0.25"/>
  <cols>
    <col min="1" max="1" width="5.5703125" customWidth="1"/>
    <col min="2" max="2" width="3.7109375" customWidth="1"/>
    <col min="3" max="3" width="61.7109375" customWidth="1"/>
  </cols>
  <sheetData>
    <row r="1" spans="1:3" ht="43.5" x14ac:dyDescent="0.25">
      <c r="A1" s="123"/>
      <c r="B1" s="123"/>
      <c r="C1" s="118" t="s">
        <v>114</v>
      </c>
    </row>
    <row r="2" spans="1:3" x14ac:dyDescent="0.25">
      <c r="A2" s="123"/>
      <c r="B2" s="123"/>
      <c r="C2" s="118"/>
    </row>
    <row r="3" spans="1:3" ht="18" x14ac:dyDescent="0.25">
      <c r="A3" s="123"/>
      <c r="B3" s="123"/>
      <c r="C3" s="119" t="s">
        <v>102</v>
      </c>
    </row>
    <row r="4" spans="1:3" ht="15.75" x14ac:dyDescent="0.25">
      <c r="A4" s="123"/>
      <c r="B4" s="123"/>
      <c r="C4" s="120"/>
    </row>
    <row r="5" spans="1:3" ht="29.25" customHeight="1" x14ac:dyDescent="0.25">
      <c r="A5" s="124" t="s">
        <v>116</v>
      </c>
      <c r="B5" s="125"/>
      <c r="C5" s="126" t="s">
        <v>113</v>
      </c>
    </row>
    <row r="6" spans="1:3" x14ac:dyDescent="0.25">
      <c r="A6" s="121">
        <v>1</v>
      </c>
      <c r="B6" s="121"/>
      <c r="C6" s="122" t="s">
        <v>115</v>
      </c>
    </row>
    <row r="7" spans="1:3" x14ac:dyDescent="0.25">
      <c r="A7" s="121">
        <v>2</v>
      </c>
      <c r="B7" s="121"/>
      <c r="C7" s="122" t="s">
        <v>71</v>
      </c>
    </row>
    <row r="8" spans="1:3" ht="15.75" customHeight="1" x14ac:dyDescent="0.25">
      <c r="A8" s="121">
        <v>3</v>
      </c>
      <c r="B8" s="121"/>
      <c r="C8" s="122" t="s">
        <v>33</v>
      </c>
    </row>
  </sheetData>
  <mergeCells count="4">
    <mergeCell ref="A5:B5"/>
    <mergeCell ref="A6:B6"/>
    <mergeCell ref="A7:B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DA428-E558-4574-95C5-39028FBB03FE}">
  <dimension ref="A1:H74"/>
  <sheetViews>
    <sheetView zoomScaleNormal="100" workbookViewId="0">
      <selection activeCell="B5" sqref="B5:G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7.42578125" customWidth="1"/>
    <col min="6" max="6" width="15.7109375" customWidth="1"/>
    <col min="7" max="7" width="16.28515625" customWidth="1"/>
  </cols>
  <sheetData>
    <row r="1" spans="1:8" x14ac:dyDescent="0.25">
      <c r="A1" s="89"/>
      <c r="B1" s="90"/>
      <c r="C1" s="91"/>
      <c r="D1" s="91"/>
      <c r="E1" s="92"/>
      <c r="F1" s="92"/>
      <c r="G1" s="1" t="s">
        <v>101</v>
      </c>
      <c r="H1" s="89"/>
    </row>
    <row r="2" spans="1:8" ht="15.75" x14ac:dyDescent="0.25">
      <c r="A2" s="89"/>
      <c r="B2" s="52"/>
      <c r="C2" s="53"/>
      <c r="D2" s="53"/>
      <c r="E2" s="53"/>
      <c r="F2" s="53"/>
      <c r="G2" s="53"/>
      <c r="H2" s="89"/>
    </row>
    <row r="3" spans="1:8" ht="15.75" customHeight="1" x14ac:dyDescent="0.25">
      <c r="A3" s="89"/>
      <c r="B3" s="54" t="s">
        <v>0</v>
      </c>
      <c r="C3" s="54"/>
      <c r="D3" s="54"/>
      <c r="E3" s="54"/>
      <c r="F3" s="54"/>
      <c r="G3" s="54"/>
      <c r="H3" s="89"/>
    </row>
    <row r="4" spans="1:8" ht="15.75" x14ac:dyDescent="0.25">
      <c r="A4" s="89"/>
      <c r="B4" s="88" t="s">
        <v>102</v>
      </c>
      <c r="C4" s="88"/>
      <c r="D4" s="88"/>
      <c r="E4" s="88"/>
      <c r="F4" s="88"/>
      <c r="G4" s="88"/>
      <c r="H4" s="89"/>
    </row>
    <row r="5" spans="1:8" ht="15.75" x14ac:dyDescent="0.25">
      <c r="A5" s="89"/>
      <c r="B5" s="53" t="s">
        <v>69</v>
      </c>
      <c r="C5" s="53"/>
      <c r="D5" s="53"/>
      <c r="E5" s="53"/>
      <c r="F5" s="53"/>
      <c r="G5" s="53"/>
      <c r="H5" s="89"/>
    </row>
    <row r="6" spans="1:8" ht="15.75" x14ac:dyDescent="0.25">
      <c r="A6" s="89"/>
      <c r="B6" s="52"/>
      <c r="C6" s="53"/>
      <c r="D6" s="53"/>
      <c r="E6" s="53"/>
      <c r="F6" s="53"/>
      <c r="G6" s="53"/>
      <c r="H6" s="89"/>
    </row>
    <row r="7" spans="1:8" ht="15" customHeight="1" x14ac:dyDescent="0.25">
      <c r="A7" s="55" t="s">
        <v>1</v>
      </c>
      <c r="B7" s="55"/>
      <c r="C7" s="55"/>
      <c r="D7" s="55"/>
      <c r="E7" s="55"/>
      <c r="F7" s="55"/>
      <c r="G7" s="55"/>
      <c r="H7" s="89"/>
    </row>
    <row r="8" spans="1:8" s="2" customFormat="1" ht="15" customHeight="1" x14ac:dyDescent="0.25">
      <c r="A8" s="84" t="s">
        <v>2</v>
      </c>
      <c r="B8" s="85"/>
      <c r="C8" s="58" t="s">
        <v>3</v>
      </c>
      <c r="D8" s="58"/>
      <c r="E8" s="58"/>
      <c r="F8" s="58"/>
      <c r="G8" s="58"/>
      <c r="H8" s="93"/>
    </row>
    <row r="9" spans="1:8" s="2" customFormat="1" x14ac:dyDescent="0.25">
      <c r="A9" s="84" t="s">
        <v>4</v>
      </c>
      <c r="B9" s="85"/>
      <c r="C9" s="78" t="s">
        <v>51</v>
      </c>
      <c r="D9" s="78"/>
      <c r="E9" s="79"/>
      <c r="F9" s="79"/>
      <c r="G9" s="79"/>
      <c r="H9" s="93"/>
    </row>
    <row r="10" spans="1:8" s="2" customFormat="1" ht="39" customHeight="1" x14ac:dyDescent="0.25">
      <c r="A10" s="86" t="s">
        <v>5</v>
      </c>
      <c r="B10" s="87"/>
      <c r="C10" s="80" t="s">
        <v>54</v>
      </c>
      <c r="D10" s="76"/>
      <c r="E10" s="76"/>
      <c r="F10" s="76"/>
      <c r="G10" s="77"/>
      <c r="H10" s="93"/>
    </row>
    <row r="11" spans="1:8" s="2" customFormat="1" x14ac:dyDescent="0.25">
      <c r="A11" s="84" t="s">
        <v>6</v>
      </c>
      <c r="B11" s="85"/>
      <c r="C11" s="57" t="s">
        <v>55</v>
      </c>
      <c r="D11" s="57"/>
      <c r="E11" s="58"/>
      <c r="F11" s="58"/>
      <c r="G11" s="58"/>
      <c r="H11" s="93"/>
    </row>
    <row r="12" spans="1:8" s="2" customFormat="1" ht="27.75" customHeight="1" x14ac:dyDescent="0.25">
      <c r="A12" s="84" t="s">
        <v>7</v>
      </c>
      <c r="B12" s="85"/>
      <c r="C12" s="57" t="s">
        <v>8</v>
      </c>
      <c r="D12" s="57"/>
      <c r="E12" s="58"/>
      <c r="F12" s="58"/>
      <c r="G12" s="58"/>
      <c r="H12" s="93"/>
    </row>
    <row r="13" spans="1:8" s="2" customFormat="1" ht="27.75" customHeight="1" x14ac:dyDescent="0.25">
      <c r="A13" s="84" t="s">
        <v>9</v>
      </c>
      <c r="B13" s="85"/>
      <c r="C13" s="75" t="s">
        <v>58</v>
      </c>
      <c r="D13" s="76"/>
      <c r="E13" s="76"/>
      <c r="F13" s="76"/>
      <c r="G13" s="77"/>
      <c r="H13" s="93"/>
    </row>
    <row r="14" spans="1:8" s="2" customFormat="1" ht="27.75" customHeight="1" x14ac:dyDescent="0.25">
      <c r="A14" s="84" t="s">
        <v>10</v>
      </c>
      <c r="B14" s="85"/>
      <c r="C14" s="81" t="s">
        <v>100</v>
      </c>
      <c r="D14" s="82"/>
      <c r="E14" s="82"/>
      <c r="F14" s="82"/>
      <c r="G14" s="83"/>
      <c r="H14" s="93"/>
    </row>
    <row r="15" spans="1:8" s="2" customFormat="1" ht="26.25" customHeight="1" x14ac:dyDescent="0.25">
      <c r="A15" s="84" t="s">
        <v>28</v>
      </c>
      <c r="B15" s="85"/>
      <c r="C15" s="57" t="s">
        <v>52</v>
      </c>
      <c r="D15" s="57"/>
      <c r="E15" s="57"/>
      <c r="F15" s="57"/>
      <c r="G15" s="57"/>
      <c r="H15" s="93"/>
    </row>
    <row r="16" spans="1:8" s="2" customFormat="1" ht="27.75" customHeight="1" x14ac:dyDescent="0.25">
      <c r="A16" s="84" t="s">
        <v>59</v>
      </c>
      <c r="B16" s="85"/>
      <c r="C16" s="58" t="s">
        <v>60</v>
      </c>
      <c r="D16" s="57"/>
      <c r="E16" s="57"/>
      <c r="F16" s="57"/>
      <c r="G16" s="57"/>
      <c r="H16" s="93"/>
    </row>
    <row r="17" spans="1:8" x14ac:dyDescent="0.25">
      <c r="A17" s="89"/>
      <c r="B17" s="89"/>
      <c r="C17" s="89"/>
      <c r="D17" s="89"/>
      <c r="E17" s="89"/>
      <c r="F17" s="89"/>
      <c r="G17" s="89"/>
      <c r="H17" s="89"/>
    </row>
    <row r="18" spans="1:8" ht="17.25" customHeight="1" x14ac:dyDescent="0.25">
      <c r="A18" s="66" t="s">
        <v>61</v>
      </c>
      <c r="B18" s="67"/>
      <c r="C18" s="17" t="s">
        <v>53</v>
      </c>
      <c r="D18" s="68"/>
      <c r="E18" s="69"/>
      <c r="F18" s="69"/>
      <c r="G18" s="70"/>
      <c r="H18" s="89"/>
    </row>
    <row r="19" spans="1:8" ht="54" x14ac:dyDescent="0.25">
      <c r="A19" s="18"/>
      <c r="B19" s="19"/>
      <c r="C19" s="20" t="s">
        <v>29</v>
      </c>
      <c r="D19" s="21" t="s">
        <v>56</v>
      </c>
      <c r="E19" s="22" t="s">
        <v>99</v>
      </c>
      <c r="F19" s="22" t="s">
        <v>32</v>
      </c>
      <c r="G19" s="22" t="s">
        <v>22</v>
      </c>
      <c r="H19" s="89"/>
    </row>
    <row r="20" spans="1:8" ht="15" customHeight="1" x14ac:dyDescent="0.25">
      <c r="A20" s="23" t="str">
        <f>$A$18</f>
        <v>1.1.</v>
      </c>
      <c r="B20" s="24" t="s">
        <v>12</v>
      </c>
      <c r="C20" s="25" t="s">
        <v>45</v>
      </c>
      <c r="D20" s="26"/>
      <c r="E20" s="27"/>
      <c r="F20" s="28">
        <v>1500</v>
      </c>
      <c r="G20" s="29"/>
      <c r="H20" s="89"/>
    </row>
    <row r="21" spans="1:8" ht="15" customHeight="1" x14ac:dyDescent="0.25">
      <c r="A21" s="23" t="str">
        <f t="shared" ref="A21:A24" si="0">$A$18</f>
        <v>1.1.</v>
      </c>
      <c r="B21" s="24" t="s">
        <v>14</v>
      </c>
      <c r="C21" s="25" t="s">
        <v>46</v>
      </c>
      <c r="D21" s="26"/>
      <c r="E21" s="27"/>
      <c r="F21" s="28">
        <v>200</v>
      </c>
      <c r="G21" s="29"/>
      <c r="H21" s="89"/>
    </row>
    <row r="22" spans="1:8" ht="15" customHeight="1" x14ac:dyDescent="0.25">
      <c r="A22" s="23" t="str">
        <f t="shared" si="0"/>
        <v>1.1.</v>
      </c>
      <c r="B22" s="24" t="s">
        <v>15</v>
      </c>
      <c r="C22" s="25" t="s">
        <v>47</v>
      </c>
      <c r="D22" s="26"/>
      <c r="E22" s="27"/>
      <c r="F22" s="28">
        <v>50</v>
      </c>
      <c r="G22" s="29"/>
      <c r="H22" s="89"/>
    </row>
    <row r="23" spans="1:8" ht="15" customHeight="1" x14ac:dyDescent="0.25">
      <c r="A23" s="23" t="str">
        <f t="shared" si="0"/>
        <v>1.1.</v>
      </c>
      <c r="B23" s="24" t="s">
        <v>16</v>
      </c>
      <c r="C23" s="25" t="s">
        <v>48</v>
      </c>
      <c r="D23" s="26"/>
      <c r="E23" s="27"/>
      <c r="F23" s="28">
        <v>50</v>
      </c>
      <c r="G23" s="29"/>
      <c r="H23" s="89"/>
    </row>
    <row r="24" spans="1:8" ht="15" customHeight="1" x14ac:dyDescent="0.25">
      <c r="A24" s="23" t="str">
        <f t="shared" si="0"/>
        <v>1.1.</v>
      </c>
      <c r="B24" s="24" t="s">
        <v>17</v>
      </c>
      <c r="C24" s="25" t="s">
        <v>49</v>
      </c>
      <c r="D24" s="26"/>
      <c r="E24" s="27"/>
      <c r="F24" s="28">
        <v>50</v>
      </c>
      <c r="G24" s="29"/>
      <c r="H24" s="89"/>
    </row>
    <row r="25" spans="1:8" x14ac:dyDescent="0.25">
      <c r="A25" s="18"/>
      <c r="B25" s="19"/>
      <c r="C25" s="113"/>
      <c r="D25" s="31"/>
      <c r="E25" s="31"/>
      <c r="F25" s="32" t="str">
        <f>CONCATENATE("KOPĒJĀ CENA par ",A18,"pozīciju bez PVN, EUR:")</f>
        <v>KOPĒJĀ CENA par 1.1.pozīciju bez PVN, EUR:</v>
      </c>
      <c r="G25" s="33">
        <f>SUMPRODUCT(F20:F24,G20:G24)</f>
        <v>0</v>
      </c>
      <c r="H25" s="89"/>
    </row>
    <row r="26" spans="1:8" x14ac:dyDescent="0.25">
      <c r="A26" s="59"/>
      <c r="B26" s="60"/>
      <c r="C26" s="21" t="s">
        <v>13</v>
      </c>
      <c r="D26" s="61" t="s">
        <v>57</v>
      </c>
      <c r="E26" s="62"/>
      <c r="F26" s="61" t="s">
        <v>11</v>
      </c>
      <c r="G26" s="62"/>
      <c r="H26" s="89"/>
    </row>
    <row r="27" spans="1:8" ht="16.5" customHeight="1" x14ac:dyDescent="0.25">
      <c r="A27" s="23" t="str">
        <f t="shared" ref="A27:A38" si="1">$A$18</f>
        <v>1.1.</v>
      </c>
      <c r="B27" s="24" t="s">
        <v>18</v>
      </c>
      <c r="C27" s="34" t="s">
        <v>44</v>
      </c>
      <c r="D27" s="44"/>
      <c r="E27" s="45"/>
      <c r="F27" s="46"/>
      <c r="G27" s="47"/>
      <c r="H27" s="89"/>
    </row>
    <row r="28" spans="1:8" x14ac:dyDescent="0.25">
      <c r="A28" s="23" t="str">
        <f t="shared" si="1"/>
        <v>1.1.</v>
      </c>
      <c r="B28" s="24" t="s">
        <v>19</v>
      </c>
      <c r="C28" s="40" t="s">
        <v>43</v>
      </c>
      <c r="D28" s="44"/>
      <c r="E28" s="45"/>
      <c r="F28" s="46"/>
      <c r="G28" s="47"/>
      <c r="H28" s="89"/>
    </row>
    <row r="29" spans="1:8" ht="26.25" x14ac:dyDescent="0.25">
      <c r="A29" s="23" t="str">
        <f t="shared" si="1"/>
        <v>1.1.</v>
      </c>
      <c r="B29" s="24" t="s">
        <v>20</v>
      </c>
      <c r="C29" s="34" t="s">
        <v>42</v>
      </c>
      <c r="D29" s="44"/>
      <c r="E29" s="45"/>
      <c r="F29" s="46"/>
      <c r="G29" s="47"/>
      <c r="H29" s="89"/>
    </row>
    <row r="30" spans="1:8" x14ac:dyDescent="0.25">
      <c r="A30" s="23" t="str">
        <f t="shared" si="1"/>
        <v>1.1.</v>
      </c>
      <c r="B30" s="24" t="s">
        <v>62</v>
      </c>
      <c r="C30" s="34" t="s">
        <v>80</v>
      </c>
      <c r="D30" s="44"/>
      <c r="E30" s="45"/>
      <c r="F30" s="46"/>
      <c r="G30" s="47"/>
      <c r="H30" s="89"/>
    </row>
    <row r="31" spans="1:8" x14ac:dyDescent="0.25">
      <c r="A31" s="23" t="str">
        <f t="shared" si="1"/>
        <v>1.1.</v>
      </c>
      <c r="B31" s="24" t="s">
        <v>63</v>
      </c>
      <c r="C31" s="114" t="s">
        <v>41</v>
      </c>
      <c r="D31" s="50"/>
      <c r="E31" s="51"/>
      <c r="F31" s="48"/>
      <c r="G31" s="49"/>
      <c r="H31" s="89"/>
    </row>
    <row r="32" spans="1:8" ht="26.25" x14ac:dyDescent="0.25">
      <c r="A32" s="23" t="str">
        <f t="shared" si="1"/>
        <v>1.1.</v>
      </c>
      <c r="B32" s="24" t="s">
        <v>64</v>
      </c>
      <c r="C32" s="34" t="s">
        <v>40</v>
      </c>
      <c r="D32" s="44"/>
      <c r="E32" s="45"/>
      <c r="F32" s="46"/>
      <c r="G32" s="47"/>
      <c r="H32" s="89"/>
    </row>
    <row r="33" spans="1:8" x14ac:dyDescent="0.25">
      <c r="A33" s="23" t="str">
        <f t="shared" si="1"/>
        <v>1.1.</v>
      </c>
      <c r="B33" s="24" t="s">
        <v>65</v>
      </c>
      <c r="C33" s="34" t="s">
        <v>34</v>
      </c>
      <c r="D33" s="44"/>
      <c r="E33" s="45"/>
      <c r="F33" s="46"/>
      <c r="G33" s="47"/>
      <c r="H33" s="89"/>
    </row>
    <row r="34" spans="1:8" x14ac:dyDescent="0.25">
      <c r="A34" s="23" t="str">
        <f t="shared" si="1"/>
        <v>1.1.</v>
      </c>
      <c r="B34" s="24" t="s">
        <v>81</v>
      </c>
      <c r="C34" s="25" t="s">
        <v>35</v>
      </c>
      <c r="D34" s="44"/>
      <c r="E34" s="45"/>
      <c r="F34" s="46"/>
      <c r="G34" s="47"/>
      <c r="H34" s="89"/>
    </row>
    <row r="35" spans="1:8" x14ac:dyDescent="0.25">
      <c r="A35" s="23" t="str">
        <f t="shared" si="1"/>
        <v>1.1.</v>
      </c>
      <c r="B35" s="24" t="s">
        <v>82</v>
      </c>
      <c r="C35" s="25" t="s">
        <v>36</v>
      </c>
      <c r="D35" s="44"/>
      <c r="E35" s="45"/>
      <c r="F35" s="46"/>
      <c r="G35" s="47"/>
      <c r="H35" s="89"/>
    </row>
    <row r="36" spans="1:8" x14ac:dyDescent="0.25">
      <c r="A36" s="23" t="str">
        <f t="shared" si="1"/>
        <v>1.1.</v>
      </c>
      <c r="B36" s="24" t="s">
        <v>83</v>
      </c>
      <c r="C36" s="25" t="s">
        <v>37</v>
      </c>
      <c r="D36" s="50"/>
      <c r="E36" s="51"/>
      <c r="F36" s="48"/>
      <c r="G36" s="49"/>
      <c r="H36" s="89"/>
    </row>
    <row r="37" spans="1:8" x14ac:dyDescent="0.25">
      <c r="A37" s="23" t="str">
        <f t="shared" si="1"/>
        <v>1.1.</v>
      </c>
      <c r="B37" s="24" t="s">
        <v>84</v>
      </c>
      <c r="C37" s="25" t="s">
        <v>38</v>
      </c>
      <c r="D37" s="50"/>
      <c r="E37" s="51"/>
      <c r="F37" s="48"/>
      <c r="G37" s="49"/>
      <c r="H37" s="89"/>
    </row>
    <row r="38" spans="1:8" x14ac:dyDescent="0.25">
      <c r="A38" s="23" t="str">
        <f t="shared" si="1"/>
        <v>1.1.</v>
      </c>
      <c r="B38" s="24" t="s">
        <v>85</v>
      </c>
      <c r="C38" s="25" t="s">
        <v>39</v>
      </c>
      <c r="D38" s="50"/>
      <c r="E38" s="51"/>
      <c r="F38" s="48"/>
      <c r="G38" s="49"/>
      <c r="H38" s="89"/>
    </row>
    <row r="39" spans="1:8" x14ac:dyDescent="0.25">
      <c r="A39" s="23"/>
      <c r="B39" s="24"/>
      <c r="C39" s="39" t="s">
        <v>21</v>
      </c>
      <c r="D39" s="48">
        <v>23442</v>
      </c>
      <c r="E39" s="63"/>
      <c r="F39" s="63"/>
      <c r="G39" s="49"/>
      <c r="H39" s="89"/>
    </row>
    <row r="40" spans="1:8" x14ac:dyDescent="0.25">
      <c r="A40" s="89"/>
      <c r="B40" s="89"/>
      <c r="C40" s="89"/>
      <c r="D40" s="89"/>
      <c r="E40" s="89"/>
      <c r="F40" s="89"/>
      <c r="G40" s="89"/>
      <c r="H40" s="89"/>
    </row>
    <row r="41" spans="1:8" ht="15.75" x14ac:dyDescent="0.25">
      <c r="A41" s="94" t="s">
        <v>66</v>
      </c>
      <c r="B41" s="95"/>
      <c r="C41" s="96" t="s">
        <v>50</v>
      </c>
      <c r="D41" s="97"/>
      <c r="E41" s="97"/>
      <c r="F41" s="97"/>
      <c r="G41" s="98"/>
      <c r="H41" s="89"/>
    </row>
    <row r="42" spans="1:8" ht="54" x14ac:dyDescent="0.25">
      <c r="A42" s="18"/>
      <c r="B42" s="19"/>
      <c r="C42" s="20" t="s">
        <v>29</v>
      </c>
      <c r="D42" s="21" t="s">
        <v>30</v>
      </c>
      <c r="E42" s="22" t="s">
        <v>31</v>
      </c>
      <c r="F42" s="22" t="s">
        <v>32</v>
      </c>
      <c r="G42" s="22" t="s">
        <v>22</v>
      </c>
      <c r="H42" s="89"/>
    </row>
    <row r="43" spans="1:8" x14ac:dyDescent="0.25">
      <c r="A43" s="99" t="str">
        <f>$A$41</f>
        <v>1.2.</v>
      </c>
      <c r="B43" s="100" t="s">
        <v>12</v>
      </c>
      <c r="C43" s="25" t="s">
        <v>50</v>
      </c>
      <c r="D43" s="26"/>
      <c r="E43" s="27"/>
      <c r="F43" s="28">
        <v>10</v>
      </c>
      <c r="G43" s="29"/>
      <c r="H43" s="89"/>
    </row>
    <row r="44" spans="1:8" x14ac:dyDescent="0.25">
      <c r="A44" s="18"/>
      <c r="B44" s="19"/>
      <c r="C44" s="113"/>
      <c r="D44" s="31"/>
      <c r="E44" s="31"/>
      <c r="F44" s="32" t="str">
        <f>CONCATENATE("KOPĒJĀ CENA par ",A41,"pozīciju bez PVN, EUR:")</f>
        <v>KOPĒJĀ CENA par 1.2.pozīciju bez PVN, EUR:</v>
      </c>
      <c r="G44" s="33">
        <f>F43*G43</f>
        <v>0</v>
      </c>
      <c r="H44" s="89"/>
    </row>
    <row r="45" spans="1:8" x14ac:dyDescent="0.25">
      <c r="A45" s="71"/>
      <c r="B45" s="72"/>
      <c r="C45" s="101" t="s">
        <v>13</v>
      </c>
      <c r="D45" s="102"/>
      <c r="E45" s="102"/>
      <c r="F45" s="102"/>
      <c r="G45" s="103"/>
      <c r="H45" s="89"/>
    </row>
    <row r="46" spans="1:8" ht="15" customHeight="1" x14ac:dyDescent="0.25">
      <c r="A46" s="99" t="str">
        <f>$A$41</f>
        <v>1.2.</v>
      </c>
      <c r="B46" s="100" t="s">
        <v>14</v>
      </c>
      <c r="C46" s="14" t="s">
        <v>23</v>
      </c>
      <c r="D46" s="64"/>
      <c r="E46" s="104"/>
      <c r="F46" s="64"/>
      <c r="G46" s="104"/>
      <c r="H46" s="89"/>
    </row>
    <row r="47" spans="1:8" x14ac:dyDescent="0.25">
      <c r="A47" s="99" t="str">
        <f t="shared" ref="A47:A53" si="2">$A$41</f>
        <v>1.2.</v>
      </c>
      <c r="B47" s="100" t="s">
        <v>15</v>
      </c>
      <c r="C47" s="14" t="s">
        <v>24</v>
      </c>
      <c r="D47" s="64"/>
      <c r="E47" s="104"/>
      <c r="F47" s="64"/>
      <c r="G47" s="104"/>
      <c r="H47" s="89"/>
    </row>
    <row r="48" spans="1:8" ht="25.5" x14ac:dyDescent="0.25">
      <c r="A48" s="99" t="str">
        <f t="shared" si="2"/>
        <v>1.2.</v>
      </c>
      <c r="B48" s="100" t="s">
        <v>16</v>
      </c>
      <c r="C48" s="14" t="s">
        <v>25</v>
      </c>
      <c r="D48" s="64"/>
      <c r="E48" s="104"/>
      <c r="F48" s="64"/>
      <c r="G48" s="104"/>
      <c r="H48" s="89"/>
    </row>
    <row r="49" spans="1:8" ht="25.5" x14ac:dyDescent="0.25">
      <c r="A49" s="99" t="str">
        <f t="shared" si="2"/>
        <v>1.2.</v>
      </c>
      <c r="B49" s="100" t="s">
        <v>17</v>
      </c>
      <c r="C49" s="14" t="s">
        <v>26</v>
      </c>
      <c r="D49" s="64"/>
      <c r="E49" s="104"/>
      <c r="F49" s="64"/>
      <c r="G49" s="104"/>
      <c r="H49" s="89"/>
    </row>
    <row r="50" spans="1:8" ht="25.5" x14ac:dyDescent="0.25">
      <c r="A50" s="99" t="str">
        <f t="shared" si="2"/>
        <v>1.2.</v>
      </c>
      <c r="B50" s="100" t="s">
        <v>18</v>
      </c>
      <c r="C50" s="14" t="s">
        <v>27</v>
      </c>
      <c r="D50" s="64"/>
      <c r="E50" s="104"/>
      <c r="F50" s="64"/>
      <c r="G50" s="104"/>
      <c r="H50" s="89"/>
    </row>
    <row r="51" spans="1:8" ht="14.25" customHeight="1" x14ac:dyDescent="0.25">
      <c r="A51" s="99" t="str">
        <f t="shared" si="2"/>
        <v>1.2.</v>
      </c>
      <c r="B51" s="100" t="s">
        <v>19</v>
      </c>
      <c r="C51" s="14" t="s">
        <v>79</v>
      </c>
      <c r="D51" s="64"/>
      <c r="E51" s="104"/>
      <c r="F51" s="64"/>
      <c r="G51" s="104"/>
      <c r="H51" s="89"/>
    </row>
    <row r="52" spans="1:8" x14ac:dyDescent="0.25">
      <c r="A52" s="99" t="str">
        <f t="shared" si="2"/>
        <v>1.2.</v>
      </c>
      <c r="B52" s="100" t="s">
        <v>20</v>
      </c>
      <c r="C52" s="14" t="s">
        <v>108</v>
      </c>
      <c r="D52" s="64"/>
      <c r="E52" s="104"/>
      <c r="F52" s="64"/>
      <c r="G52" s="104"/>
      <c r="H52" s="89"/>
    </row>
    <row r="53" spans="1:8" x14ac:dyDescent="0.25">
      <c r="A53" s="99" t="str">
        <f t="shared" si="2"/>
        <v>1.2.</v>
      </c>
      <c r="B53" s="100" t="s">
        <v>62</v>
      </c>
      <c r="C53" s="14" t="s">
        <v>67</v>
      </c>
      <c r="D53" s="64"/>
      <c r="E53" s="104"/>
      <c r="F53" s="64"/>
      <c r="G53" s="104"/>
      <c r="H53" s="89"/>
    </row>
    <row r="54" spans="1:8" x14ac:dyDescent="0.25">
      <c r="A54" s="23"/>
      <c r="B54" s="24"/>
      <c r="C54" s="10" t="s">
        <v>21</v>
      </c>
      <c r="D54" s="105">
        <v>52201</v>
      </c>
      <c r="E54" s="105"/>
      <c r="F54" s="105"/>
      <c r="G54" s="105"/>
      <c r="H54" s="89"/>
    </row>
    <row r="55" spans="1:8" x14ac:dyDescent="0.25">
      <c r="A55" s="23"/>
      <c r="B55" s="24"/>
      <c r="C55" s="10" t="s">
        <v>68</v>
      </c>
      <c r="D55" s="105">
        <v>2307</v>
      </c>
      <c r="E55" s="105"/>
      <c r="F55" s="105"/>
      <c r="G55" s="105"/>
      <c r="H55" s="89"/>
    </row>
    <row r="56" spans="1:8" x14ac:dyDescent="0.25">
      <c r="A56" s="89"/>
      <c r="B56" s="89"/>
      <c r="C56" s="89"/>
      <c r="D56" s="89"/>
      <c r="E56" s="89"/>
      <c r="F56" s="89"/>
      <c r="G56" s="89"/>
      <c r="H56" s="89"/>
    </row>
    <row r="57" spans="1:8" x14ac:dyDescent="0.25">
      <c r="A57" s="89"/>
      <c r="B57" s="89"/>
      <c r="C57" s="106" t="s">
        <v>97</v>
      </c>
      <c r="D57" s="107">
        <f>G25</f>
        <v>0</v>
      </c>
      <c r="E57" s="108"/>
      <c r="F57" s="108"/>
      <c r="G57" s="108"/>
      <c r="H57" s="89"/>
    </row>
    <row r="58" spans="1:8" x14ac:dyDescent="0.25">
      <c r="A58" s="89"/>
      <c r="B58" s="89"/>
      <c r="C58" s="106" t="s">
        <v>98</v>
      </c>
      <c r="D58" s="109">
        <f>G44</f>
        <v>0</v>
      </c>
      <c r="E58" s="108"/>
      <c r="F58" s="108"/>
      <c r="G58" s="108"/>
      <c r="H58" s="89"/>
    </row>
    <row r="59" spans="1:8" x14ac:dyDescent="0.25">
      <c r="A59" s="89"/>
      <c r="B59" s="89"/>
      <c r="C59" s="110" t="s">
        <v>103</v>
      </c>
      <c r="D59" s="111">
        <f>SUM(D57:G58)</f>
        <v>0</v>
      </c>
      <c r="E59" s="112"/>
      <c r="F59" s="112"/>
      <c r="G59" s="112"/>
      <c r="H59" s="89"/>
    </row>
    <row r="60" spans="1:8" x14ac:dyDescent="0.25">
      <c r="A60" s="89"/>
      <c r="B60" s="89"/>
      <c r="C60" s="110"/>
      <c r="D60" s="112"/>
      <c r="E60" s="112"/>
      <c r="F60" s="112"/>
      <c r="G60" s="112"/>
      <c r="H60" s="89"/>
    </row>
    <row r="61" spans="1:8" x14ac:dyDescent="0.25">
      <c r="A61" s="89"/>
      <c r="B61" s="89"/>
      <c r="C61" s="89"/>
      <c r="D61" s="89"/>
      <c r="E61" s="89"/>
      <c r="F61" s="89"/>
      <c r="G61" s="89"/>
      <c r="H61" s="89"/>
    </row>
    <row r="62" spans="1:8" x14ac:dyDescent="0.25">
      <c r="A62" s="89"/>
      <c r="B62" s="89"/>
      <c r="C62" s="89"/>
      <c r="D62" s="89"/>
      <c r="E62" s="89"/>
      <c r="F62" s="89"/>
      <c r="G62" s="89"/>
      <c r="H62" s="89"/>
    </row>
    <row r="63" spans="1:8" x14ac:dyDescent="0.25">
      <c r="A63" s="89"/>
      <c r="B63" s="89"/>
      <c r="C63" s="89"/>
      <c r="D63" s="89"/>
      <c r="E63" s="89"/>
      <c r="F63" s="89"/>
      <c r="G63" s="89"/>
      <c r="H63" s="89"/>
    </row>
    <row r="64" spans="1:8" x14ac:dyDescent="0.25">
      <c r="A64" s="89"/>
      <c r="B64" s="89"/>
      <c r="C64" s="89"/>
      <c r="D64" s="89"/>
      <c r="E64" s="89"/>
      <c r="F64" s="89"/>
      <c r="G64" s="89"/>
      <c r="H64" s="89"/>
    </row>
    <row r="65" spans="1:8" x14ac:dyDescent="0.25">
      <c r="A65" s="89"/>
      <c r="B65" s="89"/>
      <c r="C65" s="89"/>
      <c r="D65" s="89"/>
      <c r="E65" s="89"/>
      <c r="F65" s="89"/>
      <c r="G65" s="89"/>
      <c r="H65" s="89"/>
    </row>
    <row r="66" spans="1:8" x14ac:dyDescent="0.25">
      <c r="A66" s="89"/>
      <c r="B66" s="89"/>
      <c r="C66" s="89"/>
      <c r="D66" s="89"/>
      <c r="E66" s="89"/>
      <c r="F66" s="89"/>
      <c r="G66" s="89"/>
      <c r="H66" s="89"/>
    </row>
    <row r="67" spans="1:8" x14ac:dyDescent="0.25">
      <c r="A67" s="89"/>
      <c r="B67" s="89"/>
      <c r="C67" s="89"/>
      <c r="D67" s="89"/>
      <c r="E67" s="89"/>
      <c r="F67" s="89"/>
      <c r="G67" s="89"/>
      <c r="H67" s="89"/>
    </row>
    <row r="68" spans="1:8" x14ac:dyDescent="0.25">
      <c r="A68" s="89"/>
      <c r="B68" s="89"/>
      <c r="C68" s="89"/>
      <c r="D68" s="89"/>
      <c r="E68" s="89"/>
      <c r="F68" s="89"/>
      <c r="G68" s="89"/>
      <c r="H68" s="89"/>
    </row>
    <row r="69" spans="1:8" x14ac:dyDescent="0.25">
      <c r="A69" s="89"/>
      <c r="B69" s="89"/>
      <c r="C69" s="89"/>
      <c r="D69" s="89"/>
      <c r="E69" s="89"/>
      <c r="F69" s="89"/>
      <c r="G69" s="89"/>
      <c r="H69" s="89"/>
    </row>
    <row r="70" spans="1:8" x14ac:dyDescent="0.25">
      <c r="A70" s="89"/>
      <c r="B70" s="89"/>
      <c r="C70" s="89"/>
      <c r="D70" s="89"/>
      <c r="E70" s="89"/>
      <c r="F70" s="89"/>
      <c r="G70" s="89"/>
      <c r="H70" s="89"/>
    </row>
    <row r="71" spans="1:8" x14ac:dyDescent="0.25">
      <c r="A71" s="89"/>
      <c r="B71" s="89"/>
      <c r="C71" s="89"/>
      <c r="D71" s="89"/>
      <c r="E71" s="89"/>
      <c r="F71" s="89"/>
      <c r="G71" s="89"/>
      <c r="H71" s="89"/>
    </row>
    <row r="72" spans="1:8" x14ac:dyDescent="0.25">
      <c r="A72" s="89"/>
      <c r="B72" s="89"/>
      <c r="C72" s="89"/>
      <c r="D72" s="89"/>
      <c r="E72" s="89"/>
      <c r="F72" s="89"/>
      <c r="G72" s="89"/>
      <c r="H72" s="89"/>
    </row>
    <row r="73" spans="1:8" x14ac:dyDescent="0.25">
      <c r="A73" s="89"/>
      <c r="B73" s="89"/>
      <c r="C73" s="89"/>
      <c r="D73" s="89"/>
      <c r="E73" s="89"/>
      <c r="F73" s="89"/>
      <c r="G73" s="89"/>
      <c r="H73" s="89"/>
    </row>
    <row r="74" spans="1:8" x14ac:dyDescent="0.25">
      <c r="A74" s="89"/>
      <c r="B74" s="89"/>
      <c r="C74" s="89"/>
      <c r="D74" s="89"/>
      <c r="E74" s="89"/>
      <c r="F74" s="89"/>
      <c r="G74" s="89"/>
      <c r="H74" s="89"/>
    </row>
  </sheetData>
  <sortState ref="C20:G24">
    <sortCondition ref="C20"/>
  </sortState>
  <mergeCells count="62">
    <mergeCell ref="D57:G57"/>
    <mergeCell ref="D58:G58"/>
    <mergeCell ref="C59:C60"/>
    <mergeCell ref="D59:G60"/>
    <mergeCell ref="D48:E48"/>
    <mergeCell ref="F48:G48"/>
    <mergeCell ref="A41:B41"/>
    <mergeCell ref="B5:G5"/>
    <mergeCell ref="C13:G13"/>
    <mergeCell ref="C14:G14"/>
    <mergeCell ref="A13:B13"/>
    <mergeCell ref="A16:B16"/>
    <mergeCell ref="A9:B9"/>
    <mergeCell ref="C9:G9"/>
    <mergeCell ref="A10:B10"/>
    <mergeCell ref="C10:G10"/>
    <mergeCell ref="A11:B11"/>
    <mergeCell ref="C11:G11"/>
    <mergeCell ref="A8:B8"/>
    <mergeCell ref="C8:G8"/>
    <mergeCell ref="A45:B45"/>
    <mergeCell ref="D46:E46"/>
    <mergeCell ref="F46:G46"/>
    <mergeCell ref="D47:E47"/>
    <mergeCell ref="F47:G47"/>
    <mergeCell ref="D54:G54"/>
    <mergeCell ref="D49:E49"/>
    <mergeCell ref="F49:G49"/>
    <mergeCell ref="D50:E50"/>
    <mergeCell ref="F50:G50"/>
    <mergeCell ref="D53:E53"/>
    <mergeCell ref="F53:G53"/>
    <mergeCell ref="D52:E52"/>
    <mergeCell ref="F52:G52"/>
    <mergeCell ref="D51:E51"/>
    <mergeCell ref="F51:G51"/>
    <mergeCell ref="D55:G55"/>
    <mergeCell ref="A12:B12"/>
    <mergeCell ref="C12:G12"/>
    <mergeCell ref="C15:G15"/>
    <mergeCell ref="A15:B15"/>
    <mergeCell ref="C16:G16"/>
    <mergeCell ref="A14:B14"/>
    <mergeCell ref="A26:B26"/>
    <mergeCell ref="D26:E26"/>
    <mergeCell ref="F26:G26"/>
    <mergeCell ref="D38:E38"/>
    <mergeCell ref="F38:G38"/>
    <mergeCell ref="D39:G39"/>
    <mergeCell ref="D31:E31"/>
    <mergeCell ref="F31:G31"/>
    <mergeCell ref="D36:E36"/>
    <mergeCell ref="F36:G36"/>
    <mergeCell ref="D37:E37"/>
    <mergeCell ref="F37:G37"/>
    <mergeCell ref="B2:G2"/>
    <mergeCell ref="B3:G3"/>
    <mergeCell ref="B4:G4"/>
    <mergeCell ref="B6:G6"/>
    <mergeCell ref="A7:G7"/>
    <mergeCell ref="A18:B18"/>
    <mergeCell ref="D18:G18"/>
  </mergeCells>
  <phoneticPr fontId="18" type="noConversion"/>
  <pageMargins left="0.7" right="0.7" top="0.75" bottom="0.75" header="0.3" footer="0.3"/>
  <pageSetup paperSize="9" orientation="portrait" horizontalDpi="0" verticalDpi="0" r:id="rId1"/>
  <ignoredErrors>
    <ignoredError sqref="A20:B26 A43:B53 B27:B29 B30:B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51D8-03FC-46CA-9A7D-33737B78821F}">
  <dimension ref="A1:M52"/>
  <sheetViews>
    <sheetView workbookViewId="0">
      <selection activeCell="B5" sqref="B5:G5"/>
    </sheetView>
  </sheetViews>
  <sheetFormatPr defaultRowHeight="15" x14ac:dyDescent="0.25"/>
  <cols>
    <col min="1" max="1" width="3.85546875" customWidth="1"/>
    <col min="2" max="2" width="4" customWidth="1"/>
    <col min="3" max="3" width="55.5703125" customWidth="1"/>
    <col min="4" max="6" width="15.7109375" customWidth="1"/>
    <col min="7" max="7" width="16.28515625" customWidth="1"/>
    <col min="8" max="8" width="15.7109375" customWidth="1"/>
  </cols>
  <sheetData>
    <row r="1" spans="1:12" x14ac:dyDescent="0.25">
      <c r="A1" s="89"/>
      <c r="B1" s="90"/>
      <c r="C1" s="91"/>
      <c r="D1" s="91"/>
      <c r="E1" s="92"/>
      <c r="F1" s="92"/>
      <c r="G1" s="1" t="s">
        <v>101</v>
      </c>
      <c r="H1" s="89"/>
    </row>
    <row r="2" spans="1:12" ht="15.75" x14ac:dyDescent="0.25">
      <c r="A2" s="89"/>
      <c r="B2" s="52"/>
      <c r="C2" s="53"/>
      <c r="D2" s="53"/>
      <c r="E2" s="53"/>
      <c r="F2" s="53"/>
      <c r="G2" s="53"/>
      <c r="H2" s="89"/>
    </row>
    <row r="3" spans="1:12" ht="15.75" customHeight="1" x14ac:dyDescent="0.25">
      <c r="A3" s="89"/>
      <c r="B3" s="54" t="s">
        <v>0</v>
      </c>
      <c r="C3" s="54"/>
      <c r="D3" s="54"/>
      <c r="E3" s="54"/>
      <c r="F3" s="54"/>
      <c r="G3" s="54"/>
      <c r="H3" s="89"/>
    </row>
    <row r="4" spans="1:12" ht="15.75" x14ac:dyDescent="0.25">
      <c r="A4" s="89"/>
      <c r="B4" s="88" t="s">
        <v>102</v>
      </c>
      <c r="C4" s="88"/>
      <c r="D4" s="88"/>
      <c r="E4" s="88"/>
      <c r="F4" s="88"/>
      <c r="G4" s="88"/>
      <c r="H4" s="89"/>
    </row>
    <row r="5" spans="1:12" ht="15.75" x14ac:dyDescent="0.25">
      <c r="B5" s="53" t="s">
        <v>70</v>
      </c>
      <c r="C5" s="53"/>
      <c r="D5" s="53"/>
      <c r="E5" s="53"/>
      <c r="F5" s="53"/>
      <c r="G5" s="53"/>
      <c r="J5" s="4"/>
      <c r="L5" s="4"/>
    </row>
    <row r="6" spans="1:12" ht="15.75" x14ac:dyDescent="0.25">
      <c r="B6" s="52"/>
      <c r="C6" s="53"/>
      <c r="D6" s="53"/>
      <c r="E6" s="53"/>
      <c r="F6" s="53"/>
      <c r="G6" s="53"/>
      <c r="J6" s="4"/>
    </row>
    <row r="7" spans="1:12" ht="15" customHeight="1" x14ac:dyDescent="0.25">
      <c r="A7" s="55" t="s">
        <v>1</v>
      </c>
      <c r="B7" s="55"/>
      <c r="C7" s="55"/>
      <c r="D7" s="55"/>
      <c r="E7" s="55"/>
      <c r="F7" s="55"/>
      <c r="G7" s="55"/>
      <c r="H7" s="89"/>
    </row>
    <row r="8" spans="1:12" s="2" customFormat="1" ht="15" customHeight="1" x14ac:dyDescent="0.25">
      <c r="A8" s="84" t="s">
        <v>2</v>
      </c>
      <c r="B8" s="85"/>
      <c r="C8" s="58" t="s">
        <v>3</v>
      </c>
      <c r="D8" s="58"/>
      <c r="E8" s="58"/>
      <c r="F8" s="58"/>
      <c r="G8" s="58"/>
      <c r="H8" s="93"/>
    </row>
    <row r="9" spans="1:12" s="2" customFormat="1" x14ac:dyDescent="0.25">
      <c r="A9" s="84" t="s">
        <v>4</v>
      </c>
      <c r="B9" s="85"/>
      <c r="C9" s="78" t="s">
        <v>51</v>
      </c>
      <c r="D9" s="78"/>
      <c r="E9" s="79"/>
      <c r="F9" s="79"/>
      <c r="G9" s="79"/>
      <c r="H9" s="93"/>
    </row>
    <row r="10" spans="1:12" s="2" customFormat="1" ht="39" customHeight="1" x14ac:dyDescent="0.25">
      <c r="A10" s="86" t="s">
        <v>5</v>
      </c>
      <c r="B10" s="87"/>
      <c r="C10" s="80" t="s">
        <v>54</v>
      </c>
      <c r="D10" s="76"/>
      <c r="E10" s="76"/>
      <c r="F10" s="76"/>
      <c r="G10" s="77"/>
      <c r="H10" s="93"/>
    </row>
    <row r="11" spans="1:12" s="2" customFormat="1" x14ac:dyDescent="0.25">
      <c r="A11" s="84" t="s">
        <v>6</v>
      </c>
      <c r="B11" s="85"/>
      <c r="C11" s="57" t="s">
        <v>55</v>
      </c>
      <c r="D11" s="57"/>
      <c r="E11" s="58"/>
      <c r="F11" s="58"/>
      <c r="G11" s="58"/>
      <c r="H11" s="93"/>
    </row>
    <row r="12" spans="1:12" s="2" customFormat="1" ht="27.75" customHeight="1" x14ac:dyDescent="0.25">
      <c r="A12" s="84" t="s">
        <v>7</v>
      </c>
      <c r="B12" s="85"/>
      <c r="C12" s="57" t="s">
        <v>8</v>
      </c>
      <c r="D12" s="57"/>
      <c r="E12" s="58"/>
      <c r="F12" s="58"/>
      <c r="G12" s="58"/>
      <c r="H12" s="93"/>
    </row>
    <row r="13" spans="1:12" s="2" customFormat="1" ht="27.75" customHeight="1" x14ac:dyDescent="0.25">
      <c r="A13" s="84" t="s">
        <v>9</v>
      </c>
      <c r="B13" s="85"/>
      <c r="C13" s="75" t="s">
        <v>58</v>
      </c>
      <c r="D13" s="76"/>
      <c r="E13" s="76"/>
      <c r="F13" s="76"/>
      <c r="G13" s="77"/>
      <c r="H13" s="93"/>
    </row>
    <row r="14" spans="1:12" s="2" customFormat="1" ht="27.75" customHeight="1" x14ac:dyDescent="0.25">
      <c r="A14" s="84" t="s">
        <v>10</v>
      </c>
      <c r="B14" s="85"/>
      <c r="C14" s="81" t="s">
        <v>100</v>
      </c>
      <c r="D14" s="82"/>
      <c r="E14" s="82"/>
      <c r="F14" s="82"/>
      <c r="G14" s="83"/>
      <c r="H14" s="93"/>
    </row>
    <row r="15" spans="1:12" s="2" customFormat="1" ht="26.25" customHeight="1" x14ac:dyDescent="0.25">
      <c r="A15" s="84" t="s">
        <v>28</v>
      </c>
      <c r="B15" s="85"/>
      <c r="C15" s="57" t="s">
        <v>52</v>
      </c>
      <c r="D15" s="57"/>
      <c r="E15" s="57"/>
      <c r="F15" s="57"/>
      <c r="G15" s="57"/>
      <c r="H15" s="93"/>
    </row>
    <row r="16" spans="1:12" s="2" customFormat="1" ht="27.75" customHeight="1" x14ac:dyDescent="0.25">
      <c r="A16" s="84" t="s">
        <v>59</v>
      </c>
      <c r="B16" s="85"/>
      <c r="C16" s="58" t="s">
        <v>60</v>
      </c>
      <c r="D16" s="57"/>
      <c r="E16" s="57"/>
      <c r="F16" s="57"/>
      <c r="G16" s="57"/>
      <c r="H16" s="93"/>
    </row>
    <row r="17" spans="1:13" x14ac:dyDescent="0.25">
      <c r="A17" s="89"/>
      <c r="B17" s="89"/>
      <c r="C17" s="89"/>
      <c r="D17" s="89"/>
      <c r="E17" s="89"/>
      <c r="F17" s="89"/>
      <c r="G17" s="89"/>
      <c r="H17" s="89"/>
    </row>
    <row r="18" spans="1:13" ht="15.75" x14ac:dyDescent="0.25">
      <c r="A18" s="66" t="s">
        <v>76</v>
      </c>
      <c r="B18" s="67"/>
      <c r="C18" s="17" t="s">
        <v>71</v>
      </c>
      <c r="D18" s="68"/>
      <c r="E18" s="69"/>
      <c r="F18" s="69"/>
      <c r="G18" s="70"/>
    </row>
    <row r="19" spans="1:13" ht="54" x14ac:dyDescent="0.25">
      <c r="A19" s="18"/>
      <c r="B19" s="19"/>
      <c r="C19" s="20" t="s">
        <v>29</v>
      </c>
      <c r="D19" s="21" t="s">
        <v>56</v>
      </c>
      <c r="E19" s="22" t="s">
        <v>31</v>
      </c>
      <c r="F19" s="22" t="s">
        <v>32</v>
      </c>
      <c r="G19" s="22" t="s">
        <v>22</v>
      </c>
      <c r="H19" s="4"/>
      <c r="J19" s="4"/>
      <c r="L19" s="4"/>
      <c r="M19" s="4"/>
    </row>
    <row r="20" spans="1:13" x14ac:dyDescent="0.25">
      <c r="A20" s="23" t="str">
        <f>$A$18</f>
        <v>2.1.</v>
      </c>
      <c r="B20" s="24" t="s">
        <v>12</v>
      </c>
      <c r="C20" s="25" t="s">
        <v>46</v>
      </c>
      <c r="D20" s="26"/>
      <c r="E20" s="27"/>
      <c r="F20" s="28">
        <v>100</v>
      </c>
      <c r="G20" s="29"/>
    </row>
    <row r="21" spans="1:13" x14ac:dyDescent="0.25">
      <c r="A21" s="23" t="str">
        <f t="shared" ref="A21" si="0">$A$18</f>
        <v>2.1.</v>
      </c>
      <c r="B21" s="24" t="s">
        <v>14</v>
      </c>
      <c r="C21" s="25" t="s">
        <v>47</v>
      </c>
      <c r="D21" s="26"/>
      <c r="E21" s="27"/>
      <c r="F21" s="28">
        <v>100</v>
      </c>
      <c r="G21" s="29"/>
      <c r="H21" s="4"/>
      <c r="J21" s="4"/>
      <c r="L21" s="4"/>
      <c r="M21" s="4"/>
    </row>
    <row r="22" spans="1:13" x14ac:dyDescent="0.25">
      <c r="A22" s="18"/>
      <c r="B22" s="19"/>
      <c r="C22" s="30"/>
      <c r="D22" s="31"/>
      <c r="E22" s="31"/>
      <c r="F22" s="32" t="str">
        <f>CONCATENATE("KOPĒJĀ CENA par ",A18,"pozīciju bez PVN, EUR:")</f>
        <v>KOPĒJĀ CENA par 2.1.pozīciju bez PVN, EUR:</v>
      </c>
      <c r="G22" s="33">
        <f>SUMPRODUCT(F20:F21,G20:G21)</f>
        <v>0</v>
      </c>
    </row>
    <row r="23" spans="1:13" x14ac:dyDescent="0.25">
      <c r="A23" s="59"/>
      <c r="B23" s="60"/>
      <c r="C23" s="21" t="s">
        <v>13</v>
      </c>
      <c r="D23" s="61" t="s">
        <v>57</v>
      </c>
      <c r="E23" s="62"/>
      <c r="F23" s="61" t="s">
        <v>11</v>
      </c>
      <c r="G23" s="62"/>
      <c r="H23" s="4"/>
      <c r="J23" s="4"/>
      <c r="L23" s="4"/>
      <c r="M23" s="4"/>
    </row>
    <row r="24" spans="1:13" x14ac:dyDescent="0.25">
      <c r="A24" s="23" t="str">
        <f t="shared" ref="A24:A31" si="1">$A$18</f>
        <v>2.1.</v>
      </c>
      <c r="B24" s="24" t="s">
        <v>15</v>
      </c>
      <c r="C24" s="40" t="s">
        <v>44</v>
      </c>
      <c r="D24" s="35"/>
      <c r="E24" s="36"/>
      <c r="F24" s="37"/>
      <c r="G24" s="38"/>
    </row>
    <row r="25" spans="1:13" x14ac:dyDescent="0.25">
      <c r="A25" s="23" t="str">
        <f t="shared" si="1"/>
        <v>2.1.</v>
      </c>
      <c r="B25" s="24" t="s">
        <v>16</v>
      </c>
      <c r="C25" s="34" t="s">
        <v>43</v>
      </c>
      <c r="D25" s="35"/>
      <c r="E25" s="36"/>
      <c r="F25" s="37"/>
      <c r="G25" s="38"/>
      <c r="H25" s="4"/>
      <c r="J25" s="4"/>
      <c r="L25" s="4"/>
      <c r="M25" s="4"/>
    </row>
    <row r="26" spans="1:13" ht="26.25" x14ac:dyDescent="0.25">
      <c r="A26" s="23" t="str">
        <f t="shared" si="1"/>
        <v>2.1.</v>
      </c>
      <c r="B26" s="24" t="s">
        <v>17</v>
      </c>
      <c r="C26" s="34" t="s">
        <v>42</v>
      </c>
      <c r="D26" s="35"/>
      <c r="E26" s="36"/>
      <c r="F26" s="37"/>
      <c r="G26" s="38"/>
    </row>
    <row r="27" spans="1:13" x14ac:dyDescent="0.25">
      <c r="A27" s="23" t="str">
        <f t="shared" si="1"/>
        <v>2.1.</v>
      </c>
      <c r="B27" s="24" t="s">
        <v>18</v>
      </c>
      <c r="C27" s="43" t="s">
        <v>41</v>
      </c>
      <c r="D27" s="50"/>
      <c r="E27" s="51"/>
      <c r="F27" s="48"/>
      <c r="G27" s="49"/>
    </row>
    <row r="28" spans="1:13" ht="26.25" x14ac:dyDescent="0.25">
      <c r="A28" s="23" t="str">
        <f t="shared" si="1"/>
        <v>2.1.</v>
      </c>
      <c r="B28" s="24" t="s">
        <v>19</v>
      </c>
      <c r="C28" s="34" t="s">
        <v>86</v>
      </c>
      <c r="D28" s="35"/>
      <c r="E28" s="36"/>
      <c r="F28" s="37"/>
      <c r="G28" s="38"/>
    </row>
    <row r="29" spans="1:13" x14ac:dyDescent="0.25">
      <c r="A29" s="23" t="str">
        <f t="shared" si="1"/>
        <v>2.1.</v>
      </c>
      <c r="B29" s="24" t="s">
        <v>20</v>
      </c>
      <c r="C29" s="34" t="s">
        <v>34</v>
      </c>
      <c r="D29" s="35"/>
      <c r="E29" s="36"/>
      <c r="F29" s="37"/>
      <c r="G29" s="38"/>
    </row>
    <row r="30" spans="1:13" x14ac:dyDescent="0.25">
      <c r="A30" s="23" t="str">
        <f t="shared" si="1"/>
        <v>2.1.</v>
      </c>
      <c r="B30" s="24" t="s">
        <v>74</v>
      </c>
      <c r="C30" s="25" t="s">
        <v>72</v>
      </c>
      <c r="D30" s="35"/>
      <c r="E30" s="36"/>
      <c r="F30" s="37"/>
      <c r="G30" s="38"/>
    </row>
    <row r="31" spans="1:13" x14ac:dyDescent="0.25">
      <c r="A31" s="23" t="str">
        <f t="shared" si="1"/>
        <v>2.1.</v>
      </c>
      <c r="B31" s="24" t="s">
        <v>75</v>
      </c>
      <c r="C31" s="25" t="s">
        <v>73</v>
      </c>
      <c r="D31" s="50"/>
      <c r="E31" s="51"/>
      <c r="F31" s="48"/>
      <c r="G31" s="49"/>
    </row>
    <row r="32" spans="1:13" x14ac:dyDescent="0.25">
      <c r="A32" s="23"/>
      <c r="B32" s="24"/>
      <c r="C32" s="39" t="s">
        <v>21</v>
      </c>
      <c r="D32" s="48">
        <v>23442</v>
      </c>
      <c r="E32" s="63"/>
      <c r="F32" s="63"/>
      <c r="G32" s="49"/>
    </row>
    <row r="34" spans="1:7" ht="15.75" x14ac:dyDescent="0.25">
      <c r="A34" s="73" t="s">
        <v>77</v>
      </c>
      <c r="B34" s="74"/>
      <c r="C34" s="11" t="s">
        <v>50</v>
      </c>
      <c r="D34" s="12"/>
      <c r="E34" s="12"/>
      <c r="F34" s="12"/>
      <c r="G34" s="13"/>
    </row>
    <row r="35" spans="1:7" ht="54" x14ac:dyDescent="0.25">
      <c r="A35" s="18"/>
      <c r="B35" s="19"/>
      <c r="C35" s="20" t="s">
        <v>29</v>
      </c>
      <c r="D35" s="21" t="s">
        <v>30</v>
      </c>
      <c r="E35" s="22" t="s">
        <v>31</v>
      </c>
      <c r="F35" s="22" t="s">
        <v>32</v>
      </c>
      <c r="G35" s="22" t="s">
        <v>22</v>
      </c>
    </row>
    <row r="36" spans="1:7" x14ac:dyDescent="0.25">
      <c r="A36" s="8" t="str">
        <f>$A$34</f>
        <v>2.2.</v>
      </c>
      <c r="B36" s="9" t="s">
        <v>12</v>
      </c>
      <c r="C36" s="25" t="s">
        <v>50</v>
      </c>
      <c r="D36" s="26"/>
      <c r="E36" s="27"/>
      <c r="F36" s="28">
        <v>2</v>
      </c>
      <c r="G36" s="29"/>
    </row>
    <row r="37" spans="1:7" x14ac:dyDescent="0.25">
      <c r="A37" s="18"/>
      <c r="B37" s="19"/>
      <c r="C37" s="30"/>
      <c r="D37" s="31"/>
      <c r="E37" s="31"/>
      <c r="F37" s="32" t="str">
        <f>CONCATENATE("KOPĒJĀ CENA par ",A34,"pozīciju bez PVN, EUR:")</f>
        <v>KOPĒJĀ CENA par 2.2.pozīciju bez PVN, EUR:</v>
      </c>
      <c r="G37" s="33">
        <f>F36*G36</f>
        <v>0</v>
      </c>
    </row>
    <row r="38" spans="1:7" x14ac:dyDescent="0.25">
      <c r="A38" s="71"/>
      <c r="B38" s="72"/>
      <c r="C38" s="5" t="s">
        <v>13</v>
      </c>
      <c r="D38" s="6"/>
      <c r="E38" s="6"/>
      <c r="F38" s="6"/>
      <c r="G38" s="7"/>
    </row>
    <row r="39" spans="1:7" x14ac:dyDescent="0.25">
      <c r="A39" s="8" t="str">
        <f>$A$34</f>
        <v>2.2.</v>
      </c>
      <c r="B39" s="9" t="s">
        <v>14</v>
      </c>
      <c r="C39" s="14" t="s">
        <v>78</v>
      </c>
      <c r="D39" s="64"/>
      <c r="E39" s="65"/>
      <c r="F39" s="64"/>
      <c r="G39" s="65"/>
    </row>
    <row r="40" spans="1:7" ht="25.5" x14ac:dyDescent="0.25">
      <c r="A40" s="8" t="str">
        <f t="shared" ref="A40:A45" si="2">$A$34</f>
        <v>2.2.</v>
      </c>
      <c r="B40" s="9" t="s">
        <v>15</v>
      </c>
      <c r="C40" s="14" t="s">
        <v>25</v>
      </c>
      <c r="D40" s="64"/>
      <c r="E40" s="65"/>
      <c r="F40" s="64"/>
      <c r="G40" s="65"/>
    </row>
    <row r="41" spans="1:7" ht="25.5" x14ac:dyDescent="0.25">
      <c r="A41" s="8" t="str">
        <f t="shared" si="2"/>
        <v>2.2.</v>
      </c>
      <c r="B41" s="9" t="s">
        <v>16</v>
      </c>
      <c r="C41" s="14" t="s">
        <v>26</v>
      </c>
      <c r="D41" s="64"/>
      <c r="E41" s="65"/>
      <c r="F41" s="64"/>
      <c r="G41" s="65"/>
    </row>
    <row r="42" spans="1:7" ht="25.5" x14ac:dyDescent="0.25">
      <c r="A42" s="8" t="str">
        <f t="shared" si="2"/>
        <v>2.2.</v>
      </c>
      <c r="B42" s="9" t="s">
        <v>17</v>
      </c>
      <c r="C42" s="14" t="s">
        <v>27</v>
      </c>
      <c r="D42" s="64"/>
      <c r="E42" s="65"/>
      <c r="F42" s="64"/>
      <c r="G42" s="65"/>
    </row>
    <row r="43" spans="1:7" ht="13.5" customHeight="1" x14ac:dyDescent="0.25">
      <c r="A43" s="8" t="str">
        <f t="shared" si="2"/>
        <v>2.2.</v>
      </c>
      <c r="B43" s="9" t="s">
        <v>18</v>
      </c>
      <c r="C43" s="14" t="s">
        <v>79</v>
      </c>
      <c r="D43" s="64"/>
      <c r="E43" s="65"/>
      <c r="F43" s="64"/>
      <c r="G43" s="65"/>
    </row>
    <row r="44" spans="1:7" x14ac:dyDescent="0.25">
      <c r="A44" s="8" t="str">
        <f t="shared" si="2"/>
        <v>2.2.</v>
      </c>
      <c r="B44" s="9" t="s">
        <v>19</v>
      </c>
      <c r="C44" s="14" t="s">
        <v>107</v>
      </c>
      <c r="D44" s="64"/>
      <c r="E44" s="65"/>
      <c r="F44" s="64"/>
      <c r="G44" s="65"/>
    </row>
    <row r="45" spans="1:7" ht="25.5" x14ac:dyDescent="0.25">
      <c r="A45" s="8" t="str">
        <f t="shared" si="2"/>
        <v>2.2.</v>
      </c>
      <c r="B45" s="9" t="s">
        <v>20</v>
      </c>
      <c r="C45" s="14" t="s">
        <v>87</v>
      </c>
      <c r="D45" s="64"/>
      <c r="E45" s="65"/>
      <c r="F45" s="64"/>
      <c r="G45" s="65"/>
    </row>
    <row r="46" spans="1:7" x14ac:dyDescent="0.25">
      <c r="A46" s="23"/>
      <c r="B46" s="24"/>
      <c r="C46" s="10" t="s">
        <v>21</v>
      </c>
      <c r="D46" s="56">
        <v>52201</v>
      </c>
      <c r="E46" s="56"/>
      <c r="F46" s="56"/>
      <c r="G46" s="56"/>
    </row>
    <row r="47" spans="1:7" x14ac:dyDescent="0.25">
      <c r="A47" s="23"/>
      <c r="B47" s="24"/>
      <c r="C47" s="10" t="s">
        <v>68</v>
      </c>
      <c r="D47" s="56">
        <v>2307</v>
      </c>
      <c r="E47" s="56"/>
      <c r="F47" s="56"/>
      <c r="G47" s="56"/>
    </row>
    <row r="49" spans="1:8" x14ac:dyDescent="0.25">
      <c r="A49" s="89"/>
      <c r="B49" s="89"/>
      <c r="C49" s="106" t="s">
        <v>104</v>
      </c>
      <c r="D49" s="107">
        <f>G22</f>
        <v>0</v>
      </c>
      <c r="E49" s="108"/>
      <c r="F49" s="108"/>
      <c r="G49" s="108"/>
      <c r="H49" s="89"/>
    </row>
    <row r="50" spans="1:8" x14ac:dyDescent="0.25">
      <c r="A50" s="89"/>
      <c r="B50" s="89"/>
      <c r="C50" s="106" t="s">
        <v>105</v>
      </c>
      <c r="D50" s="109">
        <f>G36</f>
        <v>0</v>
      </c>
      <c r="E50" s="108"/>
      <c r="F50" s="108"/>
      <c r="G50" s="108"/>
      <c r="H50" s="89"/>
    </row>
    <row r="51" spans="1:8" x14ac:dyDescent="0.25">
      <c r="A51" s="89"/>
      <c r="B51" s="89"/>
      <c r="C51" s="110" t="s">
        <v>106</v>
      </c>
      <c r="D51" s="111">
        <f>SUM(D49:G50)</f>
        <v>0</v>
      </c>
      <c r="E51" s="112"/>
      <c r="F51" s="112"/>
      <c r="G51" s="112"/>
      <c r="H51" s="89"/>
    </row>
    <row r="52" spans="1:8" x14ac:dyDescent="0.25">
      <c r="A52" s="89"/>
      <c r="B52" s="89"/>
      <c r="C52" s="110"/>
      <c r="D52" s="112"/>
      <c r="E52" s="112"/>
      <c r="F52" s="112"/>
      <c r="G52" s="112"/>
      <c r="H52" s="89"/>
    </row>
  </sheetData>
  <mergeCells count="56">
    <mergeCell ref="D49:G49"/>
    <mergeCell ref="D50:G50"/>
    <mergeCell ref="C51:C52"/>
    <mergeCell ref="D51:G52"/>
    <mergeCell ref="A14:B14"/>
    <mergeCell ref="C14:G14"/>
    <mergeCell ref="A15:B15"/>
    <mergeCell ref="C15:G15"/>
    <mergeCell ref="A16:B16"/>
    <mergeCell ref="C16:G16"/>
    <mergeCell ref="A11:B11"/>
    <mergeCell ref="C11:G11"/>
    <mergeCell ref="A12:B12"/>
    <mergeCell ref="C12:G12"/>
    <mergeCell ref="A13:B13"/>
    <mergeCell ref="C13:G13"/>
    <mergeCell ref="C8:G8"/>
    <mergeCell ref="A9:B9"/>
    <mergeCell ref="C9:G9"/>
    <mergeCell ref="A10:B10"/>
    <mergeCell ref="C10:G10"/>
    <mergeCell ref="D47:G47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G46"/>
    <mergeCell ref="A38:B38"/>
    <mergeCell ref="D39:E39"/>
    <mergeCell ref="F39:G39"/>
    <mergeCell ref="D40:E40"/>
    <mergeCell ref="F40:G40"/>
    <mergeCell ref="D32:G32"/>
    <mergeCell ref="A34:B34"/>
    <mergeCell ref="A23:B23"/>
    <mergeCell ref="D23:E23"/>
    <mergeCell ref="F23:G23"/>
    <mergeCell ref="D27:E27"/>
    <mergeCell ref="F27:G27"/>
    <mergeCell ref="D31:E31"/>
    <mergeCell ref="F31:G31"/>
    <mergeCell ref="A18:B18"/>
    <mergeCell ref="D18:G18"/>
    <mergeCell ref="B2:G2"/>
    <mergeCell ref="B3:G3"/>
    <mergeCell ref="B4:G4"/>
    <mergeCell ref="B5:G5"/>
    <mergeCell ref="B6:G6"/>
    <mergeCell ref="A7:G7"/>
    <mergeCell ref="A8:B8"/>
  </mergeCells>
  <phoneticPr fontId="18" type="noConversion"/>
  <pageMargins left="0.7" right="0.7" top="0.75" bottom="0.75" header="0.3" footer="0.3"/>
  <ignoredErrors>
    <ignoredError sqref="A20:B29 A36:B4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683DC-05E3-49B2-B78B-79DC28CA4E6A}">
  <dimension ref="A1:I58"/>
  <sheetViews>
    <sheetView zoomScale="90" zoomScaleNormal="90" workbookViewId="0">
      <selection activeCell="B5" sqref="B5:G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6" width="15.7109375" customWidth="1"/>
    <col min="7" max="7" width="16.28515625" customWidth="1"/>
    <col min="8" max="8" width="48.42578125" customWidth="1"/>
    <col min="9" max="9" width="15.7109375" customWidth="1"/>
    <col min="11" max="11" width="12.42578125" customWidth="1"/>
  </cols>
  <sheetData>
    <row r="1" spans="1:8" x14ac:dyDescent="0.25">
      <c r="A1" s="89"/>
      <c r="B1" s="90"/>
      <c r="C1" s="91"/>
      <c r="D1" s="91"/>
      <c r="E1" s="92"/>
      <c r="F1" s="92"/>
      <c r="G1" s="1" t="s">
        <v>101</v>
      </c>
      <c r="H1" s="89"/>
    </row>
    <row r="2" spans="1:8" ht="15.75" x14ac:dyDescent="0.25">
      <c r="A2" s="89"/>
      <c r="B2" s="52"/>
      <c r="C2" s="53"/>
      <c r="D2" s="53"/>
      <c r="E2" s="53"/>
      <c r="F2" s="53"/>
      <c r="G2" s="53"/>
      <c r="H2" s="89"/>
    </row>
    <row r="3" spans="1:8" ht="15.75" customHeight="1" x14ac:dyDescent="0.25">
      <c r="A3" s="89"/>
      <c r="B3" s="54" t="s">
        <v>0</v>
      </c>
      <c r="C3" s="54"/>
      <c r="D3" s="54"/>
      <c r="E3" s="54"/>
      <c r="F3" s="54"/>
      <c r="G3" s="54"/>
      <c r="H3" s="89"/>
    </row>
    <row r="4" spans="1:8" ht="15.75" x14ac:dyDescent="0.25">
      <c r="A4" s="89"/>
      <c r="B4" s="88" t="s">
        <v>102</v>
      </c>
      <c r="C4" s="88"/>
      <c r="D4" s="88"/>
      <c r="E4" s="88"/>
      <c r="F4" s="88"/>
      <c r="G4" s="88"/>
      <c r="H4" s="89"/>
    </row>
    <row r="5" spans="1:8" ht="15.75" x14ac:dyDescent="0.25">
      <c r="B5" s="53" t="s">
        <v>88</v>
      </c>
      <c r="C5" s="53"/>
      <c r="D5" s="53"/>
      <c r="E5" s="53"/>
      <c r="F5" s="53"/>
      <c r="G5" s="53"/>
      <c r="H5" s="16"/>
    </row>
    <row r="6" spans="1:8" ht="15.75" x14ac:dyDescent="0.25">
      <c r="B6" s="52"/>
      <c r="C6" s="53"/>
      <c r="D6" s="53"/>
      <c r="E6" s="53"/>
      <c r="F6" s="53"/>
      <c r="G6" s="53"/>
      <c r="H6" s="16"/>
    </row>
    <row r="7" spans="1:8" ht="15" customHeight="1" x14ac:dyDescent="0.25">
      <c r="A7" s="55" t="s">
        <v>1</v>
      </c>
      <c r="B7" s="55"/>
      <c r="C7" s="55"/>
      <c r="D7" s="55"/>
      <c r="E7" s="55"/>
      <c r="F7" s="55"/>
      <c r="G7" s="55"/>
      <c r="H7" s="15"/>
    </row>
    <row r="8" spans="1:8" s="2" customFormat="1" ht="15" customHeight="1" x14ac:dyDescent="0.25">
      <c r="A8" s="84" t="s">
        <v>2</v>
      </c>
      <c r="B8" s="85"/>
      <c r="C8" s="58" t="s">
        <v>3</v>
      </c>
      <c r="D8" s="58"/>
      <c r="E8" s="58"/>
      <c r="F8" s="58"/>
      <c r="G8" s="58"/>
      <c r="H8" s="3"/>
    </row>
    <row r="9" spans="1:8" s="2" customFormat="1" x14ac:dyDescent="0.25">
      <c r="A9" s="84" t="s">
        <v>4</v>
      </c>
      <c r="B9" s="85"/>
      <c r="C9" s="78" t="s">
        <v>51</v>
      </c>
      <c r="D9" s="78"/>
      <c r="E9" s="79"/>
      <c r="F9" s="79"/>
      <c r="G9" s="79"/>
      <c r="H9" s="3"/>
    </row>
    <row r="10" spans="1:8" s="2" customFormat="1" ht="39" customHeight="1" x14ac:dyDescent="0.25">
      <c r="A10" s="86" t="s">
        <v>5</v>
      </c>
      <c r="B10" s="87"/>
      <c r="C10" s="80" t="s">
        <v>54</v>
      </c>
      <c r="D10" s="76"/>
      <c r="E10" s="76"/>
      <c r="F10" s="76"/>
      <c r="G10" s="77"/>
      <c r="H10" s="3"/>
    </row>
    <row r="11" spans="1:8" s="2" customFormat="1" ht="15" customHeight="1" x14ac:dyDescent="0.25">
      <c r="A11" s="84" t="s">
        <v>6</v>
      </c>
      <c r="B11" s="85"/>
      <c r="C11" s="57" t="s">
        <v>55</v>
      </c>
      <c r="D11" s="57"/>
      <c r="E11" s="58"/>
      <c r="F11" s="58"/>
      <c r="G11" s="58"/>
      <c r="H11" s="3"/>
    </row>
    <row r="12" spans="1:8" s="2" customFormat="1" ht="27.75" customHeight="1" x14ac:dyDescent="0.25">
      <c r="A12" s="84" t="s">
        <v>7</v>
      </c>
      <c r="B12" s="85"/>
      <c r="C12" s="57" t="s">
        <v>8</v>
      </c>
      <c r="D12" s="57"/>
      <c r="E12" s="58"/>
      <c r="F12" s="58"/>
      <c r="G12" s="58"/>
      <c r="H12" s="3"/>
    </row>
    <row r="13" spans="1:8" s="2" customFormat="1" ht="27.75" customHeight="1" x14ac:dyDescent="0.25">
      <c r="A13" s="84" t="s">
        <v>9</v>
      </c>
      <c r="B13" s="85"/>
      <c r="C13" s="75" t="s">
        <v>58</v>
      </c>
      <c r="D13" s="76"/>
      <c r="E13" s="76"/>
      <c r="F13" s="76"/>
      <c r="G13" s="77"/>
      <c r="H13" s="3"/>
    </row>
    <row r="14" spans="1:8" s="2" customFormat="1" ht="27.75" customHeight="1" x14ac:dyDescent="0.25">
      <c r="A14" s="84" t="s">
        <v>10</v>
      </c>
      <c r="B14" s="85"/>
      <c r="C14" s="81" t="s">
        <v>100</v>
      </c>
      <c r="D14" s="82"/>
      <c r="E14" s="82"/>
      <c r="F14" s="82"/>
      <c r="G14" s="83"/>
      <c r="H14" s="3"/>
    </row>
    <row r="15" spans="1:8" s="2" customFormat="1" ht="26.25" customHeight="1" x14ac:dyDescent="0.25">
      <c r="A15" s="84" t="s">
        <v>28</v>
      </c>
      <c r="B15" s="85"/>
      <c r="C15" s="57" t="s">
        <v>52</v>
      </c>
      <c r="D15" s="57"/>
      <c r="E15" s="57"/>
      <c r="F15" s="57"/>
      <c r="G15" s="57"/>
      <c r="H15" s="41"/>
    </row>
    <row r="16" spans="1:8" s="2" customFormat="1" ht="27.75" customHeight="1" x14ac:dyDescent="0.25">
      <c r="A16" s="84" t="s">
        <v>59</v>
      </c>
      <c r="B16" s="85"/>
      <c r="C16" s="58" t="s">
        <v>60</v>
      </c>
      <c r="D16" s="57"/>
      <c r="E16" s="57"/>
      <c r="F16" s="57"/>
      <c r="G16" s="57"/>
      <c r="H16" s="41"/>
    </row>
    <row r="17" spans="1:8" x14ac:dyDescent="0.25">
      <c r="A17" s="89"/>
      <c r="B17" s="89"/>
      <c r="C17" s="89"/>
      <c r="D17" s="89"/>
      <c r="E17" s="89"/>
      <c r="F17" s="89"/>
      <c r="G17" s="89"/>
      <c r="H17" s="42"/>
    </row>
    <row r="18" spans="1:8" ht="17.25" customHeight="1" x14ac:dyDescent="0.25">
      <c r="A18" s="66" t="s">
        <v>95</v>
      </c>
      <c r="B18" s="67"/>
      <c r="C18" s="17" t="s">
        <v>53</v>
      </c>
      <c r="D18" s="68"/>
      <c r="E18" s="69"/>
      <c r="F18" s="69"/>
      <c r="G18" s="70"/>
      <c r="H18" s="42"/>
    </row>
    <row r="19" spans="1:8" ht="54" x14ac:dyDescent="0.25">
      <c r="A19" s="18"/>
      <c r="B19" s="19"/>
      <c r="C19" s="20" t="s">
        <v>29</v>
      </c>
      <c r="D19" s="21" t="s">
        <v>56</v>
      </c>
      <c r="E19" s="22" t="s">
        <v>31</v>
      </c>
      <c r="F19" s="22" t="s">
        <v>32</v>
      </c>
      <c r="G19" s="22" t="s">
        <v>22</v>
      </c>
      <c r="H19" s="42"/>
    </row>
    <row r="20" spans="1:8" ht="15" customHeight="1" x14ac:dyDescent="0.25">
      <c r="A20" s="23" t="str">
        <f>$A$18</f>
        <v>3.1.</v>
      </c>
      <c r="B20" s="24" t="s">
        <v>12</v>
      </c>
      <c r="C20" s="25" t="s">
        <v>45</v>
      </c>
      <c r="D20" s="26"/>
      <c r="E20" s="27"/>
      <c r="F20" s="28">
        <v>100</v>
      </c>
      <c r="G20" s="29"/>
      <c r="H20" s="42"/>
    </row>
    <row r="21" spans="1:8" ht="15" customHeight="1" x14ac:dyDescent="0.25">
      <c r="A21" s="23" t="str">
        <f t="shared" ref="A21:A24" si="0">$A$18</f>
        <v>3.1.</v>
      </c>
      <c r="B21" s="24" t="s">
        <v>14</v>
      </c>
      <c r="C21" s="25" t="s">
        <v>46</v>
      </c>
      <c r="D21" s="26"/>
      <c r="E21" s="27"/>
      <c r="F21" s="28">
        <v>100</v>
      </c>
      <c r="G21" s="29"/>
      <c r="H21" s="42"/>
    </row>
    <row r="22" spans="1:8" ht="15" customHeight="1" x14ac:dyDescent="0.25">
      <c r="A22" s="23" t="str">
        <f t="shared" si="0"/>
        <v>3.1.</v>
      </c>
      <c r="B22" s="24" t="s">
        <v>15</v>
      </c>
      <c r="C22" s="25" t="s">
        <v>47</v>
      </c>
      <c r="D22" s="26"/>
      <c r="E22" s="27"/>
      <c r="F22" s="28">
        <v>100</v>
      </c>
      <c r="G22" s="29"/>
      <c r="H22" s="42"/>
    </row>
    <row r="23" spans="1:8" ht="15" customHeight="1" x14ac:dyDescent="0.25">
      <c r="A23" s="23" t="str">
        <f t="shared" si="0"/>
        <v>3.1.</v>
      </c>
      <c r="B23" s="24" t="s">
        <v>16</v>
      </c>
      <c r="C23" s="25" t="s">
        <v>48</v>
      </c>
      <c r="D23" s="26"/>
      <c r="E23" s="27"/>
      <c r="F23" s="28">
        <v>100</v>
      </c>
      <c r="G23" s="29"/>
      <c r="H23" s="42"/>
    </row>
    <row r="24" spans="1:8" ht="15" customHeight="1" x14ac:dyDescent="0.25">
      <c r="A24" s="23" t="str">
        <f t="shared" si="0"/>
        <v>3.1.</v>
      </c>
      <c r="B24" s="24" t="s">
        <v>17</v>
      </c>
      <c r="C24" s="25" t="s">
        <v>49</v>
      </c>
      <c r="D24" s="26"/>
      <c r="E24" s="27"/>
      <c r="F24" s="28">
        <v>100</v>
      </c>
      <c r="G24" s="29"/>
      <c r="H24" s="42"/>
    </row>
    <row r="25" spans="1:8" x14ac:dyDescent="0.25">
      <c r="A25" s="18"/>
      <c r="B25" s="19"/>
      <c r="C25" s="113"/>
      <c r="D25" s="31"/>
      <c r="E25" s="31"/>
      <c r="F25" s="32" t="str">
        <f>CONCATENATE("KOPĒJĀ CENA par ",A18,"pozīciju bez PVN, EUR:")</f>
        <v>KOPĒJĀ CENA par 3.1.pozīciju bez PVN, EUR:</v>
      </c>
      <c r="G25" s="33">
        <f>SUMPRODUCT(F20:F24,G20:G24)</f>
        <v>0</v>
      </c>
      <c r="H25" s="42"/>
    </row>
    <row r="26" spans="1:8" x14ac:dyDescent="0.25">
      <c r="A26" s="59"/>
      <c r="B26" s="60"/>
      <c r="C26" s="21" t="s">
        <v>13</v>
      </c>
      <c r="D26" s="61" t="s">
        <v>57</v>
      </c>
      <c r="E26" s="62"/>
      <c r="F26" s="61" t="s">
        <v>11</v>
      </c>
      <c r="G26" s="62"/>
      <c r="H26" s="42"/>
    </row>
    <row r="27" spans="1:8" x14ac:dyDescent="0.25">
      <c r="A27" s="23" t="str">
        <f t="shared" ref="A27:A37" si="1">$A$18</f>
        <v>3.1.</v>
      </c>
      <c r="B27" s="24" t="s">
        <v>18</v>
      </c>
      <c r="C27" s="40" t="s">
        <v>44</v>
      </c>
      <c r="D27" s="44"/>
      <c r="E27" s="45"/>
      <c r="F27" s="46"/>
      <c r="G27" s="47"/>
      <c r="H27" s="42"/>
    </row>
    <row r="28" spans="1:8" x14ac:dyDescent="0.25">
      <c r="A28" s="23" t="str">
        <f t="shared" si="1"/>
        <v>3.1.</v>
      </c>
      <c r="B28" s="24" t="s">
        <v>19</v>
      </c>
      <c r="C28" s="34" t="s">
        <v>43</v>
      </c>
      <c r="D28" s="44"/>
      <c r="E28" s="45"/>
      <c r="F28" s="46"/>
      <c r="G28" s="47"/>
      <c r="H28" s="42"/>
    </row>
    <row r="29" spans="1:8" ht="26.25" x14ac:dyDescent="0.25">
      <c r="A29" s="23" t="str">
        <f t="shared" si="1"/>
        <v>3.1.</v>
      </c>
      <c r="B29" s="24" t="s">
        <v>20</v>
      </c>
      <c r="C29" s="34" t="s">
        <v>42</v>
      </c>
      <c r="D29" s="44"/>
      <c r="E29" s="45"/>
      <c r="F29" s="46"/>
      <c r="G29" s="47"/>
      <c r="H29" s="42"/>
    </row>
    <row r="30" spans="1:8" x14ac:dyDescent="0.25">
      <c r="A30" s="23" t="str">
        <f t="shared" si="1"/>
        <v>3.1.</v>
      </c>
      <c r="B30" s="24" t="s">
        <v>62</v>
      </c>
      <c r="C30" s="34" t="s">
        <v>80</v>
      </c>
      <c r="D30" s="44"/>
      <c r="E30" s="45"/>
      <c r="F30" s="46"/>
      <c r="G30" s="47"/>
      <c r="H30" s="42"/>
    </row>
    <row r="31" spans="1:8" x14ac:dyDescent="0.25">
      <c r="A31" s="23" t="str">
        <f t="shared" si="1"/>
        <v>3.1.</v>
      </c>
      <c r="B31" s="24" t="s">
        <v>63</v>
      </c>
      <c r="C31" s="114" t="s">
        <v>41</v>
      </c>
      <c r="D31" s="50"/>
      <c r="E31" s="51"/>
      <c r="F31" s="48"/>
      <c r="G31" s="49"/>
    </row>
    <row r="32" spans="1:8" x14ac:dyDescent="0.25">
      <c r="A32" s="23" t="str">
        <f t="shared" si="1"/>
        <v>3.1.</v>
      </c>
      <c r="B32" s="24" t="s">
        <v>65</v>
      </c>
      <c r="C32" s="34" t="s">
        <v>34</v>
      </c>
      <c r="D32" s="44"/>
      <c r="E32" s="45"/>
      <c r="F32" s="46"/>
      <c r="G32" s="47"/>
    </row>
    <row r="33" spans="1:9" x14ac:dyDescent="0.25">
      <c r="A33" s="23" t="str">
        <f t="shared" si="1"/>
        <v>3.1.</v>
      </c>
      <c r="B33" s="24" t="s">
        <v>81</v>
      </c>
      <c r="C33" s="25" t="s">
        <v>89</v>
      </c>
      <c r="D33" s="44"/>
      <c r="E33" s="45"/>
      <c r="F33" s="46"/>
      <c r="G33" s="47"/>
    </row>
    <row r="34" spans="1:9" x14ac:dyDescent="0.25">
      <c r="A34" s="23" t="str">
        <f t="shared" si="1"/>
        <v>3.1.</v>
      </c>
      <c r="B34" s="24" t="s">
        <v>82</v>
      </c>
      <c r="C34" s="25" t="s">
        <v>90</v>
      </c>
      <c r="D34" s="44"/>
      <c r="E34" s="45"/>
      <c r="F34" s="46"/>
      <c r="G34" s="47"/>
    </row>
    <row r="35" spans="1:9" x14ac:dyDescent="0.25">
      <c r="A35" s="23" t="str">
        <f t="shared" si="1"/>
        <v>3.1.</v>
      </c>
      <c r="B35" s="24" t="s">
        <v>83</v>
      </c>
      <c r="C35" s="25" t="s">
        <v>91</v>
      </c>
      <c r="D35" s="50"/>
      <c r="E35" s="51"/>
      <c r="F35" s="48"/>
      <c r="G35" s="49"/>
    </row>
    <row r="36" spans="1:9" x14ac:dyDescent="0.25">
      <c r="A36" s="23" t="str">
        <f t="shared" si="1"/>
        <v>3.1.</v>
      </c>
      <c r="B36" s="24" t="s">
        <v>84</v>
      </c>
      <c r="C36" s="25" t="s">
        <v>92</v>
      </c>
      <c r="D36" s="50"/>
      <c r="E36" s="51"/>
      <c r="F36" s="48"/>
      <c r="G36" s="49"/>
    </row>
    <row r="37" spans="1:9" x14ac:dyDescent="0.25">
      <c r="A37" s="23" t="str">
        <f t="shared" si="1"/>
        <v>3.1.</v>
      </c>
      <c r="B37" s="24" t="s">
        <v>85</v>
      </c>
      <c r="C37" s="25" t="s">
        <v>93</v>
      </c>
      <c r="D37" s="50"/>
      <c r="E37" s="51"/>
      <c r="F37" s="48"/>
      <c r="G37" s="49"/>
    </row>
    <row r="38" spans="1:9" x14ac:dyDescent="0.25">
      <c r="A38" s="23"/>
      <c r="B38" s="24"/>
      <c r="C38" s="39" t="s">
        <v>21</v>
      </c>
      <c r="D38" s="48">
        <v>23442</v>
      </c>
      <c r="E38" s="63"/>
      <c r="F38" s="63"/>
      <c r="G38" s="49"/>
    </row>
    <row r="40" spans="1:9" ht="15.75" x14ac:dyDescent="0.25">
      <c r="A40" s="73" t="s">
        <v>96</v>
      </c>
      <c r="B40" s="74"/>
      <c r="C40" s="11" t="s">
        <v>50</v>
      </c>
      <c r="D40" s="12"/>
      <c r="E40" s="12"/>
      <c r="F40" s="12"/>
      <c r="G40" s="13"/>
    </row>
    <row r="41" spans="1:9" ht="54" x14ac:dyDescent="0.25">
      <c r="A41" s="18"/>
      <c r="B41" s="19"/>
      <c r="C41" s="20" t="s">
        <v>29</v>
      </c>
      <c r="D41" s="21" t="s">
        <v>30</v>
      </c>
      <c r="E41" s="22" t="s">
        <v>31</v>
      </c>
      <c r="F41" s="22" t="s">
        <v>32</v>
      </c>
      <c r="G41" s="22" t="s">
        <v>22</v>
      </c>
    </row>
    <row r="42" spans="1:9" x14ac:dyDescent="0.25">
      <c r="A42" s="8" t="str">
        <f>$A$40</f>
        <v>3.2.</v>
      </c>
      <c r="B42" s="9" t="s">
        <v>12</v>
      </c>
      <c r="C42" s="25" t="s">
        <v>50</v>
      </c>
      <c r="D42" s="26"/>
      <c r="E42" s="27"/>
      <c r="F42" s="28">
        <v>2</v>
      </c>
      <c r="G42" s="29"/>
      <c r="I42" s="117"/>
    </row>
    <row r="43" spans="1:9" x14ac:dyDescent="0.25">
      <c r="A43" s="18"/>
      <c r="B43" s="19"/>
      <c r="C43" s="30"/>
      <c r="D43" s="31"/>
      <c r="E43" s="31"/>
      <c r="F43" s="32" t="str">
        <f>CONCATENATE("KOPĒJĀ CENA par ",A40,"pozīciju bez PVN, EUR:")</f>
        <v>KOPĒJĀ CENA par 3.2.pozīciju bez PVN, EUR:</v>
      </c>
      <c r="G43" s="33">
        <f>F42*G42</f>
        <v>0</v>
      </c>
    </row>
    <row r="44" spans="1:9" x14ac:dyDescent="0.25">
      <c r="A44" s="71"/>
      <c r="B44" s="72"/>
      <c r="C44" s="5" t="s">
        <v>13</v>
      </c>
      <c r="D44" s="6"/>
      <c r="E44" s="6"/>
      <c r="F44" s="6"/>
      <c r="G44" s="7"/>
      <c r="I44" s="117"/>
    </row>
    <row r="45" spans="1:9" ht="25.5" x14ac:dyDescent="0.25">
      <c r="A45" s="8" t="str">
        <f>$A$40</f>
        <v>3.2.</v>
      </c>
      <c r="B45" s="9" t="s">
        <v>14</v>
      </c>
      <c r="C45" s="14" t="s">
        <v>94</v>
      </c>
      <c r="D45" s="64"/>
      <c r="E45" s="65"/>
      <c r="F45" s="64"/>
      <c r="G45" s="65"/>
    </row>
    <row r="46" spans="1:9" x14ac:dyDescent="0.25">
      <c r="A46" s="8" t="str">
        <f t="shared" ref="A46:A51" si="2">$A$40</f>
        <v>3.2.</v>
      </c>
      <c r="B46" s="9" t="s">
        <v>15</v>
      </c>
      <c r="C46" s="14" t="s">
        <v>24</v>
      </c>
      <c r="D46" s="64"/>
      <c r="E46" s="65"/>
      <c r="F46" s="64"/>
      <c r="G46" s="65"/>
      <c r="I46" s="117"/>
    </row>
    <row r="47" spans="1:9" ht="25.5" x14ac:dyDescent="0.25">
      <c r="A47" s="8" t="str">
        <f t="shared" si="2"/>
        <v>3.2.</v>
      </c>
      <c r="B47" s="9" t="s">
        <v>16</v>
      </c>
      <c r="C47" s="14" t="s">
        <v>25</v>
      </c>
      <c r="D47" s="64"/>
      <c r="E47" s="65"/>
      <c r="F47" s="64"/>
      <c r="G47" s="65"/>
    </row>
    <row r="48" spans="1:9" ht="25.5" x14ac:dyDescent="0.25">
      <c r="A48" s="8" t="str">
        <f t="shared" si="2"/>
        <v>3.2.</v>
      </c>
      <c r="B48" s="9" t="s">
        <v>17</v>
      </c>
      <c r="C48" s="14" t="s">
        <v>26</v>
      </c>
      <c r="D48" s="64"/>
      <c r="E48" s="65"/>
      <c r="F48" s="64"/>
      <c r="G48" s="65"/>
    </row>
    <row r="49" spans="1:7" ht="25.5" x14ac:dyDescent="0.25">
      <c r="A49" s="8" t="str">
        <f t="shared" si="2"/>
        <v>3.2.</v>
      </c>
      <c r="B49" s="9" t="s">
        <v>18</v>
      </c>
      <c r="C49" s="14" t="s">
        <v>27</v>
      </c>
      <c r="D49" s="64"/>
      <c r="E49" s="65"/>
      <c r="F49" s="64"/>
      <c r="G49" s="65"/>
    </row>
    <row r="50" spans="1:7" ht="25.5" x14ac:dyDescent="0.25">
      <c r="A50" s="8" t="str">
        <f t="shared" si="2"/>
        <v>3.2.</v>
      </c>
      <c r="B50" s="9" t="s">
        <v>19</v>
      </c>
      <c r="C50" s="14" t="s">
        <v>79</v>
      </c>
      <c r="D50" s="64"/>
      <c r="E50" s="65"/>
      <c r="F50" s="64"/>
      <c r="G50" s="65"/>
    </row>
    <row r="51" spans="1:7" x14ac:dyDescent="0.25">
      <c r="A51" s="8" t="str">
        <f t="shared" si="2"/>
        <v>3.2.</v>
      </c>
      <c r="B51" s="9" t="s">
        <v>20</v>
      </c>
      <c r="C51" s="14" t="s">
        <v>112</v>
      </c>
      <c r="D51" s="115"/>
      <c r="E51" s="116"/>
      <c r="F51" s="115"/>
      <c r="G51" s="116"/>
    </row>
    <row r="52" spans="1:7" x14ac:dyDescent="0.25">
      <c r="A52" s="23"/>
      <c r="B52" s="24"/>
      <c r="C52" s="10" t="s">
        <v>21</v>
      </c>
      <c r="D52" s="56">
        <v>52201</v>
      </c>
      <c r="E52" s="56"/>
      <c r="F52" s="56"/>
      <c r="G52" s="56"/>
    </row>
    <row r="53" spans="1:7" x14ac:dyDescent="0.25">
      <c r="A53" s="23"/>
      <c r="B53" s="24"/>
      <c r="C53" s="10" t="s">
        <v>68</v>
      </c>
      <c r="D53" s="56">
        <v>2307</v>
      </c>
      <c r="E53" s="56"/>
      <c r="F53" s="56"/>
      <c r="G53" s="56"/>
    </row>
    <row r="55" spans="1:7" x14ac:dyDescent="0.25">
      <c r="A55" s="89"/>
      <c r="B55" s="89"/>
      <c r="C55" s="106" t="s">
        <v>109</v>
      </c>
      <c r="D55" s="107">
        <f>G25</f>
        <v>0</v>
      </c>
      <c r="E55" s="108"/>
      <c r="F55" s="108"/>
      <c r="G55" s="108"/>
    </row>
    <row r="56" spans="1:7" x14ac:dyDescent="0.25">
      <c r="A56" s="89"/>
      <c r="B56" s="89"/>
      <c r="C56" s="106" t="s">
        <v>110</v>
      </c>
      <c r="D56" s="109">
        <f>G43</f>
        <v>0</v>
      </c>
      <c r="E56" s="108"/>
      <c r="F56" s="108"/>
      <c r="G56" s="108"/>
    </row>
    <row r="57" spans="1:7" x14ac:dyDescent="0.25">
      <c r="A57" s="89"/>
      <c r="B57" s="89"/>
      <c r="C57" s="110" t="s">
        <v>111</v>
      </c>
      <c r="D57" s="111">
        <f>SUM(D55:G56)</f>
        <v>0</v>
      </c>
      <c r="E57" s="112"/>
      <c r="F57" s="112"/>
      <c r="G57" s="112"/>
    </row>
    <row r="58" spans="1:7" x14ac:dyDescent="0.25">
      <c r="A58" s="89"/>
      <c r="B58" s="89"/>
      <c r="C58" s="110"/>
      <c r="D58" s="112"/>
      <c r="E58" s="112"/>
      <c r="F58" s="112"/>
      <c r="G58" s="112"/>
    </row>
  </sheetData>
  <mergeCells count="58">
    <mergeCell ref="D55:G55"/>
    <mergeCell ref="D56:G56"/>
    <mergeCell ref="C57:C58"/>
    <mergeCell ref="D57:G58"/>
    <mergeCell ref="D53:G53"/>
    <mergeCell ref="D50:E50"/>
    <mergeCell ref="F50:G50"/>
    <mergeCell ref="D47:E47"/>
    <mergeCell ref="F47:G47"/>
    <mergeCell ref="D48:E48"/>
    <mergeCell ref="F48:G48"/>
    <mergeCell ref="D49:E49"/>
    <mergeCell ref="F49:G49"/>
    <mergeCell ref="A40:B40"/>
    <mergeCell ref="A44:B44"/>
    <mergeCell ref="D45:E45"/>
    <mergeCell ref="F45:G45"/>
    <mergeCell ref="D52:G52"/>
    <mergeCell ref="D46:E46"/>
    <mergeCell ref="F46:G46"/>
    <mergeCell ref="D35:E35"/>
    <mergeCell ref="F35:G35"/>
    <mergeCell ref="D36:E36"/>
    <mergeCell ref="F36:G36"/>
    <mergeCell ref="D37:E37"/>
    <mergeCell ref="F37:G37"/>
    <mergeCell ref="D38:G38"/>
    <mergeCell ref="D31:E31"/>
    <mergeCell ref="F31:G31"/>
    <mergeCell ref="A14:B14"/>
    <mergeCell ref="C14:G14"/>
    <mergeCell ref="A15:B15"/>
    <mergeCell ref="C15:G15"/>
    <mergeCell ref="A16:B16"/>
    <mergeCell ref="C16:G16"/>
    <mergeCell ref="A18:B18"/>
    <mergeCell ref="D18:G18"/>
    <mergeCell ref="A26:B26"/>
    <mergeCell ref="D26:E26"/>
    <mergeCell ref="F26:G26"/>
    <mergeCell ref="A11:B11"/>
    <mergeCell ref="C11:G11"/>
    <mergeCell ref="A12:B12"/>
    <mergeCell ref="C12:G12"/>
    <mergeCell ref="A13:B13"/>
    <mergeCell ref="C13:G13"/>
    <mergeCell ref="A8:B8"/>
    <mergeCell ref="C8:G8"/>
    <mergeCell ref="A9:B9"/>
    <mergeCell ref="C9:G9"/>
    <mergeCell ref="A10:B10"/>
    <mergeCell ref="C10:G10"/>
    <mergeCell ref="A7:G7"/>
    <mergeCell ref="B2:G2"/>
    <mergeCell ref="B3:G3"/>
    <mergeCell ref="B4:G4"/>
    <mergeCell ref="B5:G5"/>
    <mergeCell ref="B6:G6"/>
  </mergeCells>
  <phoneticPr fontId="18" type="noConversion"/>
  <pageMargins left="0.7" right="0.7" top="0.75" bottom="0.75" header="0.3" footer="0.3"/>
  <pageSetup paperSize="9" orientation="portrait" horizontalDpi="0" verticalDpi="0" r:id="rId1"/>
  <ignoredErrors>
    <ignoredError sqref="A42:B50 A20:B32 B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Saturs</vt:lpstr>
      <vt:lpstr>1.</vt:lpstr>
      <vt:lpstr>2.</vt:lpstr>
      <vt:lpstr>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Panasjuka</dc:creator>
  <cp:lastModifiedBy>Renata Panasjuka</cp:lastModifiedBy>
  <dcterms:created xsi:type="dcterms:W3CDTF">2018-08-17T08:37:10Z</dcterms:created>
  <dcterms:modified xsi:type="dcterms:W3CDTF">2019-11-12T13:50:28Z</dcterms:modified>
</cp:coreProperties>
</file>