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fs-02\iepirkumu_dala\Iepirkumi 2021.gads\Iepirkumu procedūras\Sandra\Atklāts konkurss\184_2021_Vienreizlietojamu fleksiblo citoskopu iegāde\"/>
    </mc:Choice>
  </mc:AlternateContent>
  <xr:revisionPtr revIDLastSave="0" documentId="13_ncr:1_{1C6351B3-3C30-4A80-934A-8B179137953B}" xr6:coauthVersionLast="37" xr6:coauthVersionMax="47" xr10:uidLastSave="{00000000-0000-0000-0000-000000000000}"/>
  <bookViews>
    <workbookView xWindow="28680" yWindow="-120" windowWidth="25440" windowHeight="15390" xr2:uid="{00000000-000D-0000-FFFF-FFFF00000000}"/>
  </bookViews>
  <sheets>
    <sheet name="TS" sheetId="1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F28" i="11"/>
  <c r="A44" i="11" l="1"/>
  <c r="A52" i="11"/>
  <c r="A38" i="11"/>
  <c r="A39" i="11"/>
  <c r="A34" i="11"/>
  <c r="A35" i="11"/>
  <c r="A36" i="11"/>
  <c r="G28" i="11" l="1"/>
  <c r="A41" i="11"/>
  <c r="A42" i="11"/>
  <c r="A43" i="11"/>
  <c r="A45" i="11"/>
  <c r="A46" i="11"/>
  <c r="A47" i="11"/>
  <c r="A48" i="11"/>
  <c r="A49" i="11"/>
  <c r="A50" i="11"/>
  <c r="A51" i="11"/>
  <c r="A53" i="11"/>
  <c r="A54" i="11"/>
  <c r="A55" i="11"/>
  <c r="A56" i="11"/>
  <c r="A57" i="11"/>
  <c r="A27" i="11"/>
  <c r="A40" i="11"/>
  <c r="A37" i="11"/>
  <c r="A33" i="11"/>
  <c r="A32" i="11"/>
  <c r="A31" i="11"/>
  <c r="A30" i="11"/>
  <c r="A26" i="11"/>
  <c r="A25" i="11"/>
  <c r="A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F42A1C18-C62D-40F3-B16C-E2700410E7EB}">
      <text>
        <r>
          <rPr>
            <sz val="9"/>
            <color indexed="81"/>
            <rFont val="Tahoma"/>
            <family val="2"/>
            <charset val="186"/>
          </rPr>
          <t xml:space="preserve">Vispārīgo prasību kolonnas 3.aili aizpilda Pretendents </t>
        </r>
      </text>
    </comment>
    <comment ref="G6" authorId="0" shapeId="0" xr:uid="{F5B51526-CA3B-41E3-8310-C043278D0734}">
      <text>
        <r>
          <rPr>
            <sz val="9"/>
            <color indexed="81"/>
            <rFont val="Tahoma"/>
            <family val="2"/>
            <charset val="186"/>
          </rPr>
          <t xml:space="preserve">Aitbilstības kolonnu 
aizpilda Pasūtītājs. Pretendentam jāatstāj ailes tukšas.
</t>
        </r>
      </text>
    </comment>
  </commentList>
</comments>
</file>

<file path=xl/sharedStrings.xml><?xml version="1.0" encoding="utf-8"?>
<sst xmlns="http://schemas.openxmlformats.org/spreadsheetml/2006/main" count="95" uniqueCount="94">
  <si>
    <t>Vispārīgās prasības:</t>
  </si>
  <si>
    <t>Atsauce uz informatīvo materiālu**</t>
  </si>
  <si>
    <t>1 vienības cena bez PVN, EUR:</t>
  </si>
  <si>
    <t>EKK:</t>
  </si>
  <si>
    <t>Piedāvājumā jāietver sekojoši modeļi:</t>
  </si>
  <si>
    <r>
      <t>Skata leņķis ne mazāk kā 100</t>
    </r>
    <r>
      <rPr>
        <sz val="10"/>
        <rFont val="Calibri"/>
        <family val="2"/>
        <charset val="186"/>
      </rPr>
      <t>⁰;</t>
    </r>
  </si>
  <si>
    <t>Rokturī integrēti LUER-LOCK pievienojumi irigācijai un piederumiem;</t>
  </si>
  <si>
    <t>Darba kanāla diametrs ne mazāk kā 6,6Fr;</t>
  </si>
  <si>
    <r>
      <t>Distālās daļas izliekums diapazonā no 0 līdz 210</t>
    </r>
    <r>
      <rPr>
        <sz val="10"/>
        <rFont val="Calibri"/>
        <family val="2"/>
        <charset val="186"/>
      </rPr>
      <t>⁰</t>
    </r>
    <r>
      <rPr>
        <sz val="10"/>
        <rFont val="Times New Roman"/>
        <family val="1"/>
        <charset val="186"/>
      </rPr>
      <t xml:space="preserve"> uz augšu/ no 0 līdz 210</t>
    </r>
    <r>
      <rPr>
        <sz val="10"/>
        <rFont val="Calibri"/>
        <family val="2"/>
        <charset val="186"/>
      </rPr>
      <t>⁰</t>
    </r>
    <r>
      <rPr>
        <sz val="10"/>
        <rFont val="Times New Roman"/>
        <family val="1"/>
        <charset val="186"/>
      </rPr>
      <t xml:space="preserve"> uz leju vai plašāk;</t>
    </r>
  </si>
  <si>
    <t>Lokanās daļas darba garums 380±10mm;</t>
  </si>
  <si>
    <t>Prasības attēlu sistēmai:</t>
  </si>
  <si>
    <t>Attēla izšķirtspēja ne mazāka kā 400x400 pikseļu</t>
  </si>
  <si>
    <t>Voltāža: AC 100 -240 V, 50/60 HZ</t>
  </si>
  <si>
    <t>Vienreizlietojami, sterilā iepakojumā;</t>
  </si>
  <si>
    <t>Vienreizlietojams digitālais lokanais cistoskops</t>
  </si>
  <si>
    <t>Vienreizlietojamu fleksiblo citoskopu iegāde</t>
  </si>
  <si>
    <t>Atbilstība:</t>
  </si>
  <si>
    <t>1)</t>
  </si>
  <si>
    <t xml:space="preserve">Finanšu piedāvājumā Pretendentam jāietver visi izdevumi un izmaksas, kas saistītas ar Preces piegādi, transportu un Preces nodošanu ekspluatācijā (ja paredzēts); </t>
  </si>
  <si>
    <t>2)</t>
  </si>
  <si>
    <t>3)</t>
  </si>
  <si>
    <t>4)</t>
  </si>
  <si>
    <t>*Pretendenta tehniskajā piedāvājumā norāda Preces modeli, kataloga numuru jeb ref kodu un ražotāju;</t>
  </si>
  <si>
    <t>5)</t>
  </si>
  <si>
    <t>** Preces tehnisko parametru atbilstību pamatot ar norādi uz tehniskajām datu lapām ("data sheet'') jeb informatīviem materiāliem (kā informātīvo materiālu nedrīkst izmantot hipersaites),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t>
  </si>
  <si>
    <t>6)</t>
  </si>
  <si>
    <t>Visas piedāvātās Preces ir jaunas (ražotas ne vēlāk kā 12 mēnešu laikā no pasūtījuma brīža), iepriekš nelietotas un nesatur iepriekš lietotas vai atjaunotas sastāvdaļas vai komponentes, uzglabātas un transportētas atbilstoši ražotāja noteiktajām prasībām un instrukcijām par Preces uzglabāšanu un transportēšanu;</t>
  </si>
  <si>
    <t>7)</t>
  </si>
  <si>
    <t>***Piedāvājumam jāpievieno piedāvātas Preces EK atbilstības deklarācijas kopija atbilstoši Eiropas Padomes direktīvas EKK 93/42, EKK 90/385 vai regulas 2017/745 prasībām un CE sertifikāta kopija (ja ražotājs noteicis ierīču klasi: I klases sterilas ierīces un I klases ierīces ar mērīšanas funkciju, IIa, IIb vai III klases ierīces), norādot attiecīgajā ailē medicīnas ierīces klasi saskaņā ar EK atbilstības deklarācijas datiem;</t>
  </si>
  <si>
    <t>8)</t>
  </si>
  <si>
    <t>9)</t>
  </si>
  <si>
    <t>Piedāvājumam jāpievieno Preces ražotāja izsniegta autorizācijas vēstule, kas apliecina, ka Pretendents tiesīgs izplatīt un nodrošināt servisu (ja paredzēts) piedāvātai Precei Latvijas Republikā;</t>
  </si>
  <si>
    <t>10)</t>
  </si>
  <si>
    <t>Pēc Pasūtītāja pieprasījuma Pretendentam jānodrošina Preces paraugs (paraugu izvērtēšanas kārtību skatīt nolikumā);</t>
  </si>
  <si>
    <t>11)</t>
  </si>
  <si>
    <t>12)</t>
  </si>
  <si>
    <t>13)</t>
  </si>
  <si>
    <t>1.</t>
  </si>
  <si>
    <t>Pretendenta (ierakstiet uzņēmuma nosaukumu) piedāvājums</t>
  </si>
  <si>
    <t>Pozīcijas:</t>
  </si>
  <si>
    <t xml:space="preserve">Preces modelis, ref kods, ražotājs*: </t>
  </si>
  <si>
    <t>Medicīnas ierīces klase***:</t>
  </si>
  <si>
    <t>Paredzamais daudzums (gab.)****:</t>
  </si>
  <si>
    <t>1</t>
  </si>
  <si>
    <t>2</t>
  </si>
  <si>
    <t>3</t>
  </si>
  <si>
    <t>Veicamās funkcijas:</t>
  </si>
  <si>
    <t>Pretendenta piedāvātie parametri**</t>
  </si>
  <si>
    <t xml:space="preserve">2.pielikums </t>
  </si>
  <si>
    <t xml:space="preserve">Tehniskā specifikācija/Tehniskais-finanšu piedāvājums </t>
  </si>
  <si>
    <t>4</t>
  </si>
  <si>
    <t>7.1</t>
  </si>
  <si>
    <t>7.2</t>
  </si>
  <si>
    <t>8.1</t>
  </si>
  <si>
    <t>8.2</t>
  </si>
  <si>
    <t>Piegāde 4 nedēļu laikā no pasūtījuma brīža;</t>
  </si>
  <si>
    <t>14)</t>
  </si>
  <si>
    <t>Skaitliskiem parametriem pielaide ± 10%, ja nav norādīts citādāk;</t>
  </si>
  <si>
    <r>
      <t>Vienreiz lietojamam un ierobežotu lietošanas reižu piedāvātajām Precēm derīguma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12 mēneši. Daudzreiz lietojamam piedāvātajām Precēm garantijas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48 mēneši;</t>
    </r>
  </si>
  <si>
    <t xml:space="preserve">Preču cenā jāiekļauj izmaksas, kas saistītas ar to koplietošanas iekārtas (attēlošanas sistēmas) nodošanu bezatlīdzības lietošanā preču piegādes līguma darbības laikā, ar garantijas laika servisa nosacījumiem, proti apkopes un iekārtas remontu sedz piegādātājs, izņemot gadījumus, kad bojājums radies tīšas lietotāja darbības rezultātā, kas nav saskaņā ar lietošanas instrukciju un veikto apmācību. </t>
  </si>
  <si>
    <t>Digitālais lokanais cistoskops, distālā daļa ne vairāk kā 9 Fr ar atpakaļgaitas novirzi;</t>
  </si>
  <si>
    <t>Prasības 9 Fr cistoskopam:</t>
  </si>
  <si>
    <t>Prasības 10 Fr cistoskopam:</t>
  </si>
  <si>
    <t>Pieejami divi veidi - ar standarta un atpakaļgaitas novirzi;</t>
  </si>
  <si>
    <t>Ievadīšanas tubusa ārējais diametrs ne vairāk kā 13,8 Fr;</t>
  </si>
  <si>
    <t>Ievadīšanas tubusa ārējais diametrs ne vairāk kā 15,3 Fr;</t>
  </si>
  <si>
    <t>Digitālais lokanais cistoskops, distālā daļa ne vairāk kā 10 Fr ar standarta novirzi;</t>
  </si>
  <si>
    <t>Digitālais lokanais cistoskops, distālā daļa ne vairāk kā 10 Fr ar atpakaļgaitas novirzi;</t>
  </si>
  <si>
    <t>Distālā daļa ne vairāk kā 10 Fr;</t>
  </si>
  <si>
    <t>7.3</t>
  </si>
  <si>
    <t>8.3</t>
  </si>
  <si>
    <t>Instrumenti paredzēti darbam gan ar labo, gan ar kreiso roku;</t>
  </si>
  <si>
    <t>14.1</t>
  </si>
  <si>
    <t>Distālā daļa ne mazāk kā 9 Fr ar standarta novirzi;</t>
  </si>
  <si>
    <t>Distālā daļa ne vairāk kā 9 Fr ar atpakaļgaitas novirzi;</t>
  </si>
  <si>
    <t>Distālā daļa ne vairāk kā 10 Fr ar atpakaļgaitas novirzi;</t>
  </si>
  <si>
    <t>Distālā daļa ne vairāk kā 10 Fr ar standarta novirzi;</t>
  </si>
  <si>
    <t>Digitālais lokanais cistoskops, distālā daļa ne vairāk kā 9 Fr ar standarta novirzi;</t>
  </si>
  <si>
    <t>Distālā daļa ne vairāk kā 9 Fr;</t>
  </si>
  <si>
    <t>14.2</t>
  </si>
  <si>
    <t>14.3</t>
  </si>
  <si>
    <t>14.4</t>
  </si>
  <si>
    <t>18.1</t>
  </si>
  <si>
    <t>18.2</t>
  </si>
  <si>
    <t>18.3</t>
  </si>
  <si>
    <t>18.4</t>
  </si>
  <si>
    <t>Galvenās funkcijas ietver: spilgtuma maiņa, tālummaiņa, attēla saglabāšana un baltās krāsas balanss</t>
  </si>
  <si>
    <t>Redzes lauka dziļums diapazonā no 3 līdz 50mm vai plašāk;</t>
  </si>
  <si>
    <t>Pusēm vienojoties Līguma darbības termiņš var tikt pagarināts saskaņā ar Publisko iepirkumu likumā noteikto;</t>
  </si>
  <si>
    <t>Uz katra instrumenta iepakojuma jābūt ražotāja logo un artikula numuram, pēc kura to var atrast ražotājfirmas katalogā.</t>
  </si>
  <si>
    <t>Ņemot vērā, ka neparedzamu apstākļu dēļ, Līguma ___.pielikumā norādīto preču klāsts var mainīties 10% apmērā no Līguma kopējās summas, tehniskajā un finanšu piedāvājumā neiekļauto preču cenas tiek atsevišķi saskaņotas ar Pasūtītāju, nepārsniedzot vidējās tirgus cenas Latvijā un nemainot Līguma kopējo summu.;</t>
  </si>
  <si>
    <t>Video izeja: CVBS vai HDMI izeja uz monitoru; USB izeja uz datoru;</t>
  </si>
  <si>
    <t>Komplektā ar attēlošanas sistēmu - procesors, monitors, sistēmas statīvs un visi nepieciešamie savienotājkabeļi bez papildizmaksām;</t>
  </si>
  <si>
    <r>
      <t>****Paredzamais daudzums (</t>
    </r>
    <r>
      <rPr>
        <sz val="10"/>
        <color rgb="FFFF0000"/>
        <rFont val="Times New Roman"/>
        <family val="1"/>
        <charset val="186"/>
      </rPr>
      <t xml:space="preserve">4 </t>
    </r>
    <r>
      <rPr>
        <sz val="10"/>
        <rFont val="Times New Roman"/>
        <family val="1"/>
        <charset val="186"/>
      </rPr>
      <t>gadiem) tiek izmantots Pretendentu finanšu piedāvājumu objektīvai vērtēšanai. Līgumi tiek slēgti par vienas vienības cenu, nosakot visa iepirkuma kopējo apjomu naudas izteiksmē. Pasūtītājam ir tiesības neiegādāties visu tehniskajā specifikācijā uzrādīto Preču daudzumu;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</si>
</sst>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Ls-426]\ * #,##0.00_-;\-[$Ls-426]\ * #,##0.00_-;_-[$Ls-426]\ * &quot;-&quot;??_-;_-@_-"/>
    <numFmt numFmtId="165" formatCode="&quot;€&quot;\ #,##0.00"/>
    <numFmt numFmtId="166" formatCode="_-&quot;€&quot;\ * #,##0.00_-;\-&quot;€&quot;\ * #,##0.00_-;_-&quot;€&quot;\ * &quot;-&quot;??_-;_-@_-"/>
  </numFmts>
  <fonts count="19">
    <font>
      <sz val="11"/>
      <color theme="1"/>
      <name val="Calibri"/>
      <family val="2"/>
      <charset val="186"/>
      <scheme val="minor"/>
    </font>
    <font>
      <sz val="10"/>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sz val="10"/>
      <name val="Arial"/>
      <family val="2"/>
      <charset val="186"/>
    </font>
    <font>
      <sz val="12"/>
      <name val="RotisSansSerif"/>
    </font>
    <font>
      <sz val="10"/>
      <name val="Calibri"/>
      <family val="2"/>
      <charset val="186"/>
    </font>
    <font>
      <i/>
      <sz val="12"/>
      <name val="Times New Roman"/>
      <family val="1"/>
      <charset val="186"/>
    </font>
    <font>
      <b/>
      <i/>
      <sz val="12"/>
      <name val="Times New Roman"/>
      <family val="1"/>
      <charset val="186"/>
    </font>
    <font>
      <sz val="11"/>
      <color theme="1"/>
      <name val="Calibri"/>
      <family val="2"/>
      <charset val="186"/>
      <scheme val="minor"/>
    </font>
    <font>
      <sz val="11"/>
      <color theme="1"/>
      <name val="Times New Roman"/>
      <family val="1"/>
      <charset val="186"/>
    </font>
    <font>
      <sz val="10"/>
      <color theme="4"/>
      <name val="Times New Roman"/>
      <family val="1"/>
      <charset val="186"/>
    </font>
    <font>
      <sz val="10"/>
      <color rgb="FFFF0000"/>
      <name val="Times New Roman"/>
      <family val="1"/>
      <charset val="186"/>
    </font>
    <font>
      <b/>
      <sz val="12"/>
      <name val="Times New Roman"/>
      <family val="1"/>
      <charset val="186"/>
    </font>
    <font>
      <b/>
      <i/>
      <sz val="13"/>
      <name val="Times New Roman"/>
      <family val="1"/>
      <charset val="186"/>
    </font>
    <font>
      <b/>
      <i/>
      <sz val="13"/>
      <color theme="4"/>
      <name val="Times New Roman"/>
      <family val="1"/>
      <charset val="186"/>
    </font>
    <font>
      <b/>
      <i/>
      <sz val="10"/>
      <name val="Times New Roman"/>
      <family val="1"/>
      <charset val="186"/>
    </font>
    <font>
      <sz val="9"/>
      <color indexed="81"/>
      <name val="Tahoma"/>
      <family val="2"/>
      <charset val="186"/>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right/>
      <top/>
      <bottom style="thin">
        <color auto="1"/>
      </bottom>
      <diagonal/>
    </border>
  </borders>
  <cellStyleXfs count="6">
    <xf numFmtId="0" fontId="0" fillId="0" borderId="0"/>
    <xf numFmtId="164" fontId="1" fillId="0" borderId="0">
      <alignment vertical="center" wrapText="1"/>
    </xf>
    <xf numFmtId="0" fontId="5" fillId="0" borderId="0"/>
    <xf numFmtId="164" fontId="6" fillId="0" borderId="0"/>
    <xf numFmtId="44" fontId="10" fillId="0" borderId="0" applyFont="0" applyFill="0" applyBorder="0" applyAlignment="0" applyProtection="0"/>
    <xf numFmtId="166" fontId="10" fillId="0" borderId="0" applyFont="0" applyFill="0" applyBorder="0" applyAlignment="0" applyProtection="0"/>
  </cellStyleXfs>
  <cellXfs count="71">
    <xf numFmtId="0" fontId="0" fillId="0" borderId="0" xfId="0"/>
    <xf numFmtId="0" fontId="3" fillId="0" borderId="2" xfId="0" quotePrefix="1" applyNumberFormat="1" applyFont="1" applyBorder="1" applyAlignment="1">
      <alignment horizontal="left" vertical="center" wrapText="1"/>
    </xf>
    <xf numFmtId="0" fontId="3" fillId="2" borderId="5" xfId="0" quotePrefix="1" applyNumberFormat="1" applyFont="1" applyFill="1" applyBorder="1" applyAlignment="1">
      <alignment horizontal="left" vertical="center" wrapText="1"/>
    </xf>
    <xf numFmtId="0" fontId="2" fillId="0" borderId="2" xfId="0" quotePrefix="1" applyNumberFormat="1" applyFont="1" applyBorder="1" applyAlignment="1">
      <alignment horizontal="left" vertical="center" wrapText="1"/>
    </xf>
    <xf numFmtId="0" fontId="2" fillId="2" borderId="5" xfId="0" quotePrefix="1" applyNumberFormat="1" applyFont="1" applyFill="1" applyBorder="1" applyAlignment="1">
      <alignment horizontal="left" vertical="center" wrapText="1"/>
    </xf>
    <xf numFmtId="0" fontId="4" fillId="0" borderId="0" xfId="0" applyFont="1" applyAlignment="1">
      <alignment horizontal="left" vertical="center"/>
    </xf>
    <xf numFmtId="0" fontId="9" fillId="0" borderId="0" xfId="1" applyNumberFormat="1" applyFont="1" applyAlignment="1">
      <alignment horizontal="center" wrapText="1"/>
    </xf>
    <xf numFmtId="49" fontId="4" fillId="0" borderId="0" xfId="0" applyNumberFormat="1" applyFont="1" applyAlignment="1">
      <alignment horizontal="left" vertical="center"/>
    </xf>
    <xf numFmtId="0" fontId="11" fillId="0" borderId="0" xfId="0" applyFont="1"/>
    <xf numFmtId="49" fontId="3" fillId="0" borderId="7" xfId="1" quotePrefix="1" applyNumberFormat="1" applyFont="1" applyBorder="1" applyAlignment="1">
      <alignment vertical="top" wrapText="1"/>
    </xf>
    <xf numFmtId="49" fontId="3" fillId="0" borderId="1" xfId="1" quotePrefix="1" applyNumberFormat="1" applyFont="1" applyBorder="1" applyAlignment="1">
      <alignment vertical="top" wrapText="1"/>
    </xf>
    <xf numFmtId="0" fontId="1" fillId="0" borderId="0" xfId="0" applyFont="1" applyAlignment="1">
      <alignment horizontal="right" vertical="center"/>
    </xf>
    <xf numFmtId="0" fontId="14" fillId="3" borderId="1" xfId="1" applyNumberFormat="1" applyFont="1" applyFill="1" applyBorder="1" applyAlignment="1">
      <alignment horizontal="left" vertical="center" wrapText="1"/>
    </xf>
    <xf numFmtId="49" fontId="17" fillId="4" borderId="2" xfId="1" applyNumberFormat="1" applyFont="1" applyFill="1" applyBorder="1" applyAlignment="1">
      <alignment horizontal="right" vertical="center" wrapText="1"/>
    </xf>
    <xf numFmtId="49" fontId="17" fillId="4" borderId="3" xfId="1" applyNumberFormat="1" applyFont="1" applyFill="1" applyBorder="1" applyAlignment="1">
      <alignment horizontal="left" vertical="center" wrapText="1"/>
    </xf>
    <xf numFmtId="0" fontId="17" fillId="4" borderId="1" xfId="1" quotePrefix="1" applyNumberFormat="1" applyFont="1" applyFill="1" applyBorder="1" applyAlignment="1">
      <alignment vertical="center" wrapText="1"/>
    </xf>
    <xf numFmtId="0" fontId="17" fillId="4" borderId="1" xfId="1" quotePrefix="1" applyNumberFormat="1" applyFont="1" applyFill="1" applyBorder="1" applyAlignment="1">
      <alignment horizontal="center" vertical="center" wrapText="1"/>
    </xf>
    <xf numFmtId="0" fontId="17" fillId="4" borderId="4" xfId="1" quotePrefix="1" applyNumberFormat="1" applyFont="1" applyFill="1" applyBorder="1" applyAlignment="1">
      <alignment horizontal="center" vertical="center" wrapText="1"/>
    </xf>
    <xf numFmtId="165" fontId="17" fillId="4" borderId="1" xfId="1" quotePrefix="1" applyNumberFormat="1" applyFont="1" applyFill="1" applyBorder="1" applyAlignment="1">
      <alignment horizontal="center" vertical="center" wrapText="1"/>
    </xf>
    <xf numFmtId="49" fontId="3" fillId="0" borderId="2" xfId="1" quotePrefix="1" applyNumberFormat="1" applyFont="1" applyBorder="1" applyAlignment="1">
      <alignment horizontal="right" vertical="center" wrapText="1"/>
    </xf>
    <xf numFmtId="0" fontId="3" fillId="0" borderId="4" xfId="1" quotePrefix="1" applyNumberFormat="1" applyFont="1" applyBorder="1" applyAlignment="1">
      <alignment horizontal="left" vertical="center" wrapText="1"/>
    </xf>
    <xf numFmtId="0" fontId="3" fillId="0" borderId="1" xfId="2" applyFont="1" applyBorder="1" applyAlignment="1">
      <alignment horizontal="left" vertical="top" wrapText="1"/>
    </xf>
    <xf numFmtId="0" fontId="3" fillId="0" borderId="1" xfId="1" applyNumberFormat="1" applyFont="1" applyBorder="1" applyAlignment="1">
      <alignment vertical="center" wrapText="1"/>
    </xf>
    <xf numFmtId="0" fontId="3" fillId="0" borderId="4" xfId="1" applyNumberFormat="1" applyFont="1" applyBorder="1" applyAlignment="1">
      <alignment vertical="center" wrapText="1"/>
    </xf>
    <xf numFmtId="0" fontId="3" fillId="0" borderId="1" xfId="1" applyNumberFormat="1" applyFont="1" applyBorder="1" applyAlignment="1">
      <alignment horizontal="center" vertical="center" wrapText="1"/>
    </xf>
    <xf numFmtId="166" fontId="3" fillId="0" borderId="1" xfId="5" applyFont="1" applyBorder="1" applyAlignment="1">
      <alignment vertical="center" wrapText="1"/>
    </xf>
    <xf numFmtId="49" fontId="17" fillId="3" borderId="2" xfId="1" applyNumberFormat="1" applyFont="1" applyFill="1" applyBorder="1" applyAlignment="1">
      <alignment horizontal="right" vertical="center" wrapText="1"/>
    </xf>
    <xf numFmtId="49" fontId="17" fillId="3" borderId="4" xfId="1" applyNumberFormat="1" applyFont="1" applyFill="1" applyBorder="1" applyAlignment="1">
      <alignment horizontal="left" vertical="center" wrapText="1"/>
    </xf>
    <xf numFmtId="0" fontId="2" fillId="3" borderId="3" xfId="2" quotePrefix="1" applyFont="1" applyFill="1" applyBorder="1" applyAlignment="1">
      <alignment vertical="center" wrapText="1"/>
    </xf>
    <xf numFmtId="0" fontId="2" fillId="3" borderId="4" xfId="2" quotePrefix="1" applyFont="1" applyFill="1" applyBorder="1" applyAlignment="1">
      <alignment horizontal="right" vertical="center"/>
    </xf>
    <xf numFmtId="165" fontId="4" fillId="3" borderId="1" xfId="4" applyNumberFormat="1" applyFont="1" applyFill="1" applyBorder="1" applyAlignment="1">
      <alignment vertical="center" wrapText="1"/>
    </xf>
    <xf numFmtId="49" fontId="17" fillId="4" borderId="2" xfId="1" applyNumberFormat="1" applyFont="1" applyFill="1" applyBorder="1" applyAlignment="1">
      <alignment horizontal="right" vertical="center"/>
    </xf>
    <xf numFmtId="49" fontId="17" fillId="4" borderId="3" xfId="1" applyNumberFormat="1" applyFont="1" applyFill="1" applyBorder="1" applyAlignment="1">
      <alignment horizontal="left" vertical="center"/>
    </xf>
    <xf numFmtId="0" fontId="17" fillId="4" borderId="1" xfId="1" quotePrefix="1" applyNumberFormat="1" applyFont="1" applyFill="1" applyBorder="1" applyAlignment="1">
      <alignment vertical="center"/>
    </xf>
    <xf numFmtId="0" fontId="3" fillId="0" borderId="2" xfId="1" quotePrefix="1" applyNumberFormat="1" applyFont="1" applyBorder="1" applyAlignment="1">
      <alignment horizontal="right" vertical="center" wrapText="1"/>
    </xf>
    <xf numFmtId="0" fontId="11" fillId="0" borderId="2" xfId="0" applyFont="1" applyBorder="1"/>
    <xf numFmtId="0" fontId="11" fillId="0" borderId="4" xfId="0" applyFont="1" applyBorder="1"/>
    <xf numFmtId="0" fontId="2" fillId="0" borderId="5" xfId="0" quotePrefix="1" applyFont="1" applyBorder="1" applyAlignment="1">
      <alignment horizontal="right" vertical="top" wrapText="1"/>
    </xf>
    <xf numFmtId="0" fontId="1" fillId="0" borderId="0" xfId="1" applyNumberFormat="1" applyFont="1" applyAlignment="1">
      <alignment horizontal="left" vertical="center"/>
    </xf>
    <xf numFmtId="164" fontId="3" fillId="0" borderId="0" xfId="1" applyFont="1" applyAlignment="1">
      <alignment horizontal="left" vertical="top" wrapText="1"/>
    </xf>
    <xf numFmtId="164" fontId="3" fillId="0" borderId="0" xfId="1" applyFont="1">
      <alignment vertical="center" wrapText="1"/>
    </xf>
    <xf numFmtId="49" fontId="3" fillId="0" borderId="0" xfId="1" applyNumberFormat="1" applyFont="1" applyAlignment="1">
      <alignment horizontal="right" vertical="center" wrapText="1"/>
    </xf>
    <xf numFmtId="0" fontId="14" fillId="0" borderId="0" xfId="1" applyNumberFormat="1" applyFont="1" applyAlignment="1">
      <alignment horizontal="center" vertical="center" wrapText="1"/>
    </xf>
    <xf numFmtId="165" fontId="14" fillId="0" borderId="0" xfId="1" applyNumberFormat="1" applyFont="1" applyAlignment="1">
      <alignment horizontal="center" vertical="center" wrapText="1"/>
    </xf>
    <xf numFmtId="0" fontId="3" fillId="0" borderId="3" xfId="2" applyFont="1" applyBorder="1" applyAlignment="1">
      <alignment horizontal="left" vertical="top" wrapText="1"/>
    </xf>
    <xf numFmtId="0" fontId="1" fillId="0" borderId="2"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3" fillId="0" borderId="2" xfId="1" applyNumberFormat="1" applyFont="1" applyBorder="1" applyAlignment="1">
      <alignment horizontal="right" vertical="top" wrapText="1"/>
    </xf>
    <xf numFmtId="0" fontId="3" fillId="0" borderId="4" xfId="1" applyNumberFormat="1" applyFont="1" applyBorder="1" applyAlignment="1">
      <alignment horizontal="right" vertical="top" wrapText="1"/>
    </xf>
    <xf numFmtId="0" fontId="3" fillId="0" borderId="2" xfId="1" quotePrefix="1" applyNumberFormat="1" applyFont="1" applyFill="1" applyBorder="1" applyAlignment="1">
      <alignment horizontal="left" vertical="top" wrapText="1"/>
    </xf>
    <xf numFmtId="0" fontId="3" fillId="0" borderId="3" xfId="1" quotePrefix="1" applyNumberFormat="1" applyFont="1" applyFill="1" applyBorder="1" applyAlignment="1">
      <alignment horizontal="left" vertical="top" wrapText="1"/>
    </xf>
    <xf numFmtId="0" fontId="3" fillId="0" borderId="4" xfId="1" quotePrefix="1" applyNumberFormat="1" applyFont="1" applyFill="1" applyBorder="1" applyAlignment="1">
      <alignment horizontal="left" vertical="top"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7" fillId="4" borderId="2" xfId="1" quotePrefix="1" applyNumberFormat="1" applyFont="1" applyFill="1" applyBorder="1" applyAlignment="1">
      <alignment horizontal="center" vertical="center"/>
    </xf>
    <xf numFmtId="0" fontId="17" fillId="4" borderId="4" xfId="1" quotePrefix="1" applyNumberFormat="1" applyFont="1" applyFill="1" applyBorder="1" applyAlignment="1">
      <alignment horizontal="center" vertical="center"/>
    </xf>
    <xf numFmtId="0" fontId="14" fillId="3" borderId="2" xfId="1" applyNumberFormat="1" applyFont="1" applyFill="1" applyBorder="1" applyAlignment="1">
      <alignment horizontal="center" vertical="center" wrapText="1"/>
    </xf>
    <xf numFmtId="49" fontId="14" fillId="3" borderId="4" xfId="1" applyNumberFormat="1" applyFont="1" applyFill="1" applyBorder="1" applyAlignment="1">
      <alignment horizontal="center" vertical="center" wrapText="1"/>
    </xf>
    <xf numFmtId="0" fontId="15" fillId="3" borderId="2" xfId="1" applyNumberFormat="1" applyFont="1" applyFill="1" applyBorder="1" applyAlignment="1">
      <alignment horizontal="center" vertical="center" wrapText="1"/>
    </xf>
    <xf numFmtId="0" fontId="16" fillId="3" borderId="3" xfId="1" applyNumberFormat="1" applyFont="1" applyFill="1" applyBorder="1" applyAlignment="1">
      <alignment horizontal="center" vertical="center" wrapText="1"/>
    </xf>
    <xf numFmtId="0" fontId="16" fillId="3" borderId="4" xfId="1" applyNumberFormat="1" applyFont="1" applyFill="1" applyBorder="1" applyAlignment="1">
      <alignment horizontal="center" vertical="center" wrapText="1"/>
    </xf>
    <xf numFmtId="0" fontId="8" fillId="0" borderId="0" xfId="1" applyNumberFormat="1" applyFont="1" applyAlignment="1">
      <alignment horizontal="center" wrapText="1"/>
    </xf>
    <xf numFmtId="0" fontId="9" fillId="0" borderId="0" xfId="1" applyNumberFormat="1" applyFont="1" applyAlignment="1">
      <alignment horizontal="center" wrapText="1"/>
    </xf>
    <xf numFmtId="0" fontId="14" fillId="0" borderId="0" xfId="1" applyNumberFormat="1" applyFont="1" applyAlignment="1">
      <alignment horizontal="center" vertical="center" wrapText="1"/>
    </xf>
    <xf numFmtId="0" fontId="14" fillId="0" borderId="0" xfId="1" applyNumberFormat="1" applyFont="1" applyFill="1" applyAlignment="1">
      <alignment horizontal="center" vertical="center" wrapText="1"/>
    </xf>
    <xf numFmtId="0" fontId="3" fillId="0" borderId="2" xfId="1" quotePrefix="1" applyNumberFormat="1" applyFont="1" applyBorder="1" applyAlignment="1">
      <alignment horizontal="left" vertical="top" wrapText="1"/>
    </xf>
    <xf numFmtId="0" fontId="3" fillId="0" borderId="3" xfId="1" quotePrefix="1" applyNumberFormat="1" applyFont="1" applyBorder="1" applyAlignment="1">
      <alignment horizontal="left" vertical="top" wrapText="1"/>
    </xf>
    <xf numFmtId="0" fontId="3" fillId="0" borderId="4" xfId="1" quotePrefix="1" applyNumberFormat="1" applyFont="1" applyBorder="1" applyAlignment="1">
      <alignment horizontal="left" vertical="top" wrapText="1"/>
    </xf>
    <xf numFmtId="0" fontId="1" fillId="0" borderId="2" xfId="0" applyFont="1" applyBorder="1" applyAlignment="1">
      <alignment horizontal="right" vertical="top" wrapText="1"/>
    </xf>
    <xf numFmtId="0" fontId="1" fillId="0" borderId="4" xfId="0" applyFont="1" applyBorder="1" applyAlignment="1">
      <alignment horizontal="right" vertical="top" wrapText="1"/>
    </xf>
  </cellXfs>
  <cellStyles count="6">
    <cellStyle name="Currency" xfId="4" builtinId="4"/>
    <cellStyle name="Currency 2" xfId="5" xr:uid="{21226EF7-32EF-4E84-AC9A-044B15D8AC7E}"/>
    <cellStyle name="Normal" xfId="0" builtinId="0"/>
    <cellStyle name="Normal 2" xfId="2" xr:uid="{00000000-0005-0000-0000-000002000000}"/>
    <cellStyle name="Normal 4" xfId="1" xr:uid="{00000000-0005-0000-0000-000003000000}"/>
    <cellStyle name="Parastais_Lapa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82E2D-5E4E-41A5-9807-82B6481543F3}">
  <dimension ref="A1:G59"/>
  <sheetViews>
    <sheetView tabSelected="1" zoomScale="85" zoomScaleNormal="85" workbookViewId="0">
      <selection activeCell="K11" sqref="K11"/>
    </sheetView>
  </sheetViews>
  <sheetFormatPr defaultRowHeight="15"/>
  <cols>
    <col min="1" max="2" width="4.85546875" customWidth="1"/>
    <col min="3" max="3" width="55.42578125" customWidth="1"/>
    <col min="4" max="4" width="35.7109375" customWidth="1"/>
    <col min="5" max="7" width="16.7109375" customWidth="1"/>
  </cols>
  <sheetData>
    <row r="1" spans="1:7">
      <c r="A1" s="11"/>
      <c r="B1" s="38"/>
      <c r="C1" s="39"/>
      <c r="D1" s="40"/>
      <c r="E1" s="40"/>
      <c r="F1" s="40"/>
      <c r="G1" s="41" t="s">
        <v>48</v>
      </c>
    </row>
    <row r="2" spans="1:7" ht="15.75">
      <c r="A2" s="11"/>
      <c r="B2" s="64" t="s">
        <v>49</v>
      </c>
      <c r="C2" s="64"/>
      <c r="D2" s="64"/>
      <c r="E2" s="64"/>
      <c r="F2" s="64"/>
      <c r="G2" s="64"/>
    </row>
    <row r="3" spans="1:7" ht="15.75">
      <c r="A3" s="11"/>
      <c r="B3" s="65" t="s">
        <v>15</v>
      </c>
      <c r="C3" s="65"/>
      <c r="D3" s="65"/>
      <c r="E3" s="65"/>
      <c r="F3" s="65"/>
      <c r="G3" s="65"/>
    </row>
    <row r="4" spans="1:7" ht="15.75">
      <c r="A4" s="11"/>
      <c r="B4" s="64" t="str">
        <f>CONCATENATE("",A22,"daļa ",C22," ")</f>
        <v xml:space="preserve">1.daļa Vienreizlietojams digitālais lokanais cistoskops </v>
      </c>
      <c r="C4" s="64"/>
      <c r="D4" s="64"/>
      <c r="E4" s="64"/>
      <c r="F4" s="64"/>
      <c r="G4" s="64"/>
    </row>
    <row r="5" spans="1:7" ht="15.75">
      <c r="A5" s="11"/>
      <c r="B5" s="42"/>
      <c r="C5" s="42"/>
      <c r="D5" s="42"/>
      <c r="E5" s="42"/>
      <c r="F5" s="42"/>
      <c r="G5" s="43"/>
    </row>
    <row r="6" spans="1:7" ht="15.75">
      <c r="A6" s="5" t="s">
        <v>0</v>
      </c>
      <c r="B6" s="6"/>
      <c r="C6" s="6"/>
      <c r="D6" s="6"/>
      <c r="E6" s="6"/>
      <c r="F6" s="6"/>
      <c r="G6" s="7" t="s">
        <v>16</v>
      </c>
    </row>
    <row r="7" spans="1:7" ht="26.25" customHeight="1">
      <c r="A7" s="47" t="s">
        <v>17</v>
      </c>
      <c r="B7" s="48"/>
      <c r="C7" s="66" t="s">
        <v>18</v>
      </c>
      <c r="D7" s="67"/>
      <c r="E7" s="67"/>
      <c r="F7" s="68"/>
      <c r="G7" s="9"/>
    </row>
    <row r="8" spans="1:7">
      <c r="A8" s="47" t="s">
        <v>19</v>
      </c>
      <c r="B8" s="48"/>
      <c r="C8" s="66" t="s">
        <v>55</v>
      </c>
      <c r="D8" s="67"/>
      <c r="E8" s="67"/>
      <c r="F8" s="68"/>
      <c r="G8" s="9"/>
    </row>
    <row r="9" spans="1:7" ht="42" customHeight="1">
      <c r="A9" s="69" t="s">
        <v>20</v>
      </c>
      <c r="B9" s="70"/>
      <c r="C9" s="66" t="s">
        <v>58</v>
      </c>
      <c r="D9" s="67"/>
      <c r="E9" s="67"/>
      <c r="F9" s="68"/>
      <c r="G9" s="10"/>
    </row>
    <row r="10" spans="1:7">
      <c r="A10" s="47" t="s">
        <v>21</v>
      </c>
      <c r="B10" s="48"/>
      <c r="C10" s="66" t="s">
        <v>22</v>
      </c>
      <c r="D10" s="67"/>
      <c r="E10" s="67"/>
      <c r="F10" s="68"/>
      <c r="G10" s="10"/>
    </row>
    <row r="11" spans="1:7" ht="49.5" customHeight="1">
      <c r="A11" s="47" t="s">
        <v>23</v>
      </c>
      <c r="B11" s="48"/>
      <c r="C11" s="49" t="s">
        <v>24</v>
      </c>
      <c r="D11" s="50"/>
      <c r="E11" s="50"/>
      <c r="F11" s="51"/>
      <c r="G11" s="10"/>
    </row>
    <row r="12" spans="1:7" ht="28.5" customHeight="1">
      <c r="A12" s="47" t="s">
        <v>25</v>
      </c>
      <c r="B12" s="48"/>
      <c r="C12" s="49" t="s">
        <v>26</v>
      </c>
      <c r="D12" s="50"/>
      <c r="E12" s="50"/>
      <c r="F12" s="51"/>
      <c r="G12" s="9"/>
    </row>
    <row r="13" spans="1:7" ht="42" customHeight="1">
      <c r="A13" s="47" t="s">
        <v>27</v>
      </c>
      <c r="B13" s="48"/>
      <c r="C13" s="49" t="s">
        <v>28</v>
      </c>
      <c r="D13" s="50"/>
      <c r="E13" s="50"/>
      <c r="F13" s="51"/>
      <c r="G13" s="10"/>
    </row>
    <row r="14" spans="1:7" ht="38.25" customHeight="1">
      <c r="A14" s="47" t="s">
        <v>29</v>
      </c>
      <c r="B14" s="48"/>
      <c r="C14" s="49" t="s">
        <v>93</v>
      </c>
      <c r="D14" s="50"/>
      <c r="E14" s="50"/>
      <c r="F14" s="51"/>
      <c r="G14" s="9"/>
    </row>
    <row r="15" spans="1:7" ht="29.25" customHeight="1">
      <c r="A15" s="47" t="s">
        <v>30</v>
      </c>
      <c r="B15" s="48"/>
      <c r="C15" s="49" t="s">
        <v>31</v>
      </c>
      <c r="D15" s="50"/>
      <c r="E15" s="50"/>
      <c r="F15" s="51"/>
      <c r="G15" s="10"/>
    </row>
    <row r="16" spans="1:7">
      <c r="A16" s="47" t="s">
        <v>32</v>
      </c>
      <c r="B16" s="48"/>
      <c r="C16" s="49" t="s">
        <v>33</v>
      </c>
      <c r="D16" s="50"/>
      <c r="E16" s="50"/>
      <c r="F16" s="51"/>
      <c r="G16" s="10"/>
    </row>
    <row r="17" spans="1:7" ht="36.75" customHeight="1">
      <c r="A17" s="47" t="s">
        <v>34</v>
      </c>
      <c r="B17" s="48"/>
      <c r="C17" s="49" t="s">
        <v>90</v>
      </c>
      <c r="D17" s="50"/>
      <c r="E17" s="50"/>
      <c r="F17" s="51"/>
      <c r="G17" s="9"/>
    </row>
    <row r="18" spans="1:7">
      <c r="A18" s="47" t="s">
        <v>35</v>
      </c>
      <c r="B18" s="48"/>
      <c r="C18" s="49" t="s">
        <v>88</v>
      </c>
      <c r="D18" s="50"/>
      <c r="E18" s="50"/>
      <c r="F18" s="51"/>
      <c r="G18" s="9"/>
    </row>
    <row r="19" spans="1:7">
      <c r="A19" s="47" t="s">
        <v>36</v>
      </c>
      <c r="B19" s="48"/>
      <c r="C19" s="49" t="s">
        <v>57</v>
      </c>
      <c r="D19" s="50"/>
      <c r="E19" s="50"/>
      <c r="F19" s="51"/>
      <c r="G19" s="9"/>
    </row>
    <row r="20" spans="1:7">
      <c r="A20" s="47" t="s">
        <v>56</v>
      </c>
      <c r="B20" s="48"/>
      <c r="C20" s="49" t="s">
        <v>89</v>
      </c>
      <c r="D20" s="50"/>
      <c r="E20" s="50"/>
      <c r="F20" s="51"/>
      <c r="G20" s="9"/>
    </row>
    <row r="21" spans="1:7" ht="15.75">
      <c r="A21" s="11"/>
      <c r="B21" s="62"/>
      <c r="C21" s="63"/>
      <c r="D21" s="63"/>
      <c r="E21" s="63"/>
      <c r="F21" s="63"/>
      <c r="G21" s="63"/>
    </row>
    <row r="22" spans="1:7" ht="17.25">
      <c r="A22" s="57" t="s">
        <v>37</v>
      </c>
      <c r="B22" s="58"/>
      <c r="C22" s="12" t="s">
        <v>14</v>
      </c>
      <c r="D22" s="59" t="s">
        <v>38</v>
      </c>
      <c r="E22" s="60"/>
      <c r="F22" s="60"/>
      <c r="G22" s="61"/>
    </row>
    <row r="23" spans="1:7" ht="40.5">
      <c r="A23" s="13"/>
      <c r="B23" s="14"/>
      <c r="C23" s="15" t="s">
        <v>39</v>
      </c>
      <c r="D23" s="16" t="s">
        <v>40</v>
      </c>
      <c r="E23" s="17" t="s">
        <v>41</v>
      </c>
      <c r="F23" s="16" t="s">
        <v>42</v>
      </c>
      <c r="G23" s="18" t="s">
        <v>2</v>
      </c>
    </row>
    <row r="24" spans="1:7" ht="25.5">
      <c r="A24" s="19" t="str">
        <f>$A$22</f>
        <v>1.</v>
      </c>
      <c r="B24" s="20" t="s">
        <v>43</v>
      </c>
      <c r="C24" s="21" t="s">
        <v>77</v>
      </c>
      <c r="D24" s="22"/>
      <c r="E24" s="23"/>
      <c r="F24" s="24">
        <v>50</v>
      </c>
      <c r="G24" s="25"/>
    </row>
    <row r="25" spans="1:7" ht="25.5">
      <c r="A25" s="19" t="str">
        <f>$A$22</f>
        <v>1.</v>
      </c>
      <c r="B25" s="20" t="s">
        <v>44</v>
      </c>
      <c r="C25" s="21" t="s">
        <v>60</v>
      </c>
      <c r="D25" s="22"/>
      <c r="E25" s="23"/>
      <c r="F25" s="24">
        <v>50</v>
      </c>
      <c r="G25" s="25"/>
    </row>
    <row r="26" spans="1:7" ht="25.5">
      <c r="A26" s="19" t="str">
        <f>$A$22</f>
        <v>1.</v>
      </c>
      <c r="B26" s="20" t="s">
        <v>45</v>
      </c>
      <c r="C26" s="21" t="s">
        <v>66</v>
      </c>
      <c r="D26" s="22"/>
      <c r="E26" s="23"/>
      <c r="F26" s="24">
        <v>50</v>
      </c>
      <c r="G26" s="25"/>
    </row>
    <row r="27" spans="1:7" ht="25.5">
      <c r="A27" s="19" t="str">
        <f>$A$22</f>
        <v>1.</v>
      </c>
      <c r="B27" s="20" t="s">
        <v>50</v>
      </c>
      <c r="C27" s="44" t="s">
        <v>67</v>
      </c>
      <c r="D27" s="22"/>
      <c r="E27" s="23"/>
      <c r="F27" s="24">
        <v>50</v>
      </c>
      <c r="G27" s="25"/>
    </row>
    <row r="28" spans="1:7">
      <c r="A28" s="26"/>
      <c r="B28" s="27"/>
      <c r="C28" s="28"/>
      <c r="D28" s="28"/>
      <c r="E28" s="28"/>
      <c r="F28" s="29" t="str">
        <f>CONCATENATE("KOPĒJĀ CENA bez PVN, EUR:")</f>
        <v>KOPĒJĀ CENA bez PVN, EUR:</v>
      </c>
      <c r="G28" s="30">
        <f>SUMPRODUCT(F24:F27,G24:G27)</f>
        <v>0</v>
      </c>
    </row>
    <row r="29" spans="1:7">
      <c r="A29" s="31"/>
      <c r="B29" s="32"/>
      <c r="C29" s="33" t="s">
        <v>46</v>
      </c>
      <c r="D29" s="55" t="s">
        <v>47</v>
      </c>
      <c r="E29" s="56"/>
      <c r="F29" s="55" t="s">
        <v>1</v>
      </c>
      <c r="G29" s="56"/>
    </row>
    <row r="30" spans="1:7">
      <c r="A30" s="34" t="str">
        <f>$A$22</f>
        <v>1.</v>
      </c>
      <c r="B30" s="20">
        <v>5</v>
      </c>
      <c r="C30" s="1" t="s">
        <v>5</v>
      </c>
      <c r="D30" s="45"/>
      <c r="E30" s="46"/>
      <c r="F30" s="45"/>
      <c r="G30" s="46"/>
    </row>
    <row r="31" spans="1:7">
      <c r="A31" s="34" t="str">
        <f>$A$22</f>
        <v>1.</v>
      </c>
      <c r="B31" s="20">
        <v>6</v>
      </c>
      <c r="C31" s="1" t="s">
        <v>87</v>
      </c>
      <c r="D31" s="45"/>
      <c r="E31" s="46"/>
      <c r="F31" s="45"/>
      <c r="G31" s="46"/>
    </row>
    <row r="32" spans="1:7">
      <c r="A32" s="34" t="str">
        <f t="shared" ref="A32:A57" si="0">$A$22</f>
        <v>1.</v>
      </c>
      <c r="B32" s="20">
        <v>7</v>
      </c>
      <c r="C32" s="3" t="s">
        <v>61</v>
      </c>
      <c r="D32" s="45"/>
      <c r="E32" s="46"/>
      <c r="F32" s="45"/>
      <c r="G32" s="46"/>
    </row>
    <row r="33" spans="1:7">
      <c r="A33" s="34" t="str">
        <f t="shared" si="0"/>
        <v>1.</v>
      </c>
      <c r="B33" s="20" t="s">
        <v>51</v>
      </c>
      <c r="C33" s="1" t="s">
        <v>78</v>
      </c>
      <c r="D33" s="45"/>
      <c r="E33" s="46"/>
      <c r="F33" s="45"/>
      <c r="G33" s="46"/>
    </row>
    <row r="34" spans="1:7">
      <c r="A34" s="34" t="str">
        <f t="shared" si="0"/>
        <v>1.</v>
      </c>
      <c r="B34" s="20" t="s">
        <v>52</v>
      </c>
      <c r="C34" s="1" t="s">
        <v>64</v>
      </c>
      <c r="D34" s="45"/>
      <c r="E34" s="46"/>
      <c r="F34" s="45"/>
      <c r="G34" s="46"/>
    </row>
    <row r="35" spans="1:7">
      <c r="A35" s="34" t="str">
        <f t="shared" si="0"/>
        <v>1.</v>
      </c>
      <c r="B35" s="20" t="s">
        <v>69</v>
      </c>
      <c r="C35" s="1" t="s">
        <v>63</v>
      </c>
      <c r="D35" s="45"/>
      <c r="E35" s="46"/>
      <c r="F35" s="45"/>
      <c r="G35" s="46"/>
    </row>
    <row r="36" spans="1:7">
      <c r="A36" s="34" t="str">
        <f t="shared" si="0"/>
        <v>1.</v>
      </c>
      <c r="B36" s="20">
        <v>8</v>
      </c>
      <c r="C36" s="3" t="s">
        <v>62</v>
      </c>
      <c r="D36" s="45"/>
      <c r="E36" s="46"/>
      <c r="F36" s="45"/>
      <c r="G36" s="46"/>
    </row>
    <row r="37" spans="1:7">
      <c r="A37" s="34" t="str">
        <f t="shared" si="0"/>
        <v>1.</v>
      </c>
      <c r="B37" s="20" t="s">
        <v>53</v>
      </c>
      <c r="C37" s="1" t="s">
        <v>68</v>
      </c>
      <c r="D37" s="45"/>
      <c r="E37" s="46"/>
      <c r="F37" s="45"/>
      <c r="G37" s="46"/>
    </row>
    <row r="38" spans="1:7">
      <c r="A38" s="34" t="str">
        <f t="shared" si="0"/>
        <v>1.</v>
      </c>
      <c r="B38" s="20" t="s">
        <v>54</v>
      </c>
      <c r="C38" s="1" t="s">
        <v>65</v>
      </c>
      <c r="D38" s="45"/>
      <c r="E38" s="46"/>
      <c r="F38" s="45"/>
      <c r="G38" s="46"/>
    </row>
    <row r="39" spans="1:7">
      <c r="A39" s="34" t="str">
        <f t="shared" si="0"/>
        <v>1.</v>
      </c>
      <c r="B39" s="20" t="s">
        <v>70</v>
      </c>
      <c r="C39" s="1" t="s">
        <v>63</v>
      </c>
      <c r="D39" s="45"/>
      <c r="E39" s="46"/>
      <c r="F39" s="45"/>
      <c r="G39" s="46"/>
    </row>
    <row r="40" spans="1:7">
      <c r="A40" s="34" t="str">
        <f t="shared" si="0"/>
        <v>1.</v>
      </c>
      <c r="B40" s="20">
        <v>9</v>
      </c>
      <c r="C40" s="1" t="s">
        <v>7</v>
      </c>
      <c r="D40" s="45"/>
      <c r="E40" s="46"/>
      <c r="F40" s="45"/>
      <c r="G40" s="46"/>
    </row>
    <row r="41" spans="1:7" ht="25.5">
      <c r="A41" s="34" t="str">
        <f t="shared" si="0"/>
        <v>1.</v>
      </c>
      <c r="B41" s="20">
        <v>10</v>
      </c>
      <c r="C41" s="1" t="s">
        <v>8</v>
      </c>
      <c r="D41" s="45"/>
      <c r="E41" s="46"/>
      <c r="F41" s="45"/>
      <c r="G41" s="46"/>
    </row>
    <row r="42" spans="1:7">
      <c r="A42" s="34" t="str">
        <f t="shared" si="0"/>
        <v>1.</v>
      </c>
      <c r="B42" s="20">
        <v>11</v>
      </c>
      <c r="C42" s="1" t="s">
        <v>9</v>
      </c>
      <c r="D42" s="45"/>
      <c r="E42" s="46"/>
      <c r="F42" s="45"/>
      <c r="G42" s="46"/>
    </row>
    <row r="43" spans="1:7" ht="23.25" customHeight="1">
      <c r="A43" s="34" t="str">
        <f t="shared" si="0"/>
        <v>1.</v>
      </c>
      <c r="B43" s="20">
        <v>12</v>
      </c>
      <c r="C43" s="1" t="s">
        <v>6</v>
      </c>
      <c r="D43" s="45"/>
      <c r="E43" s="46"/>
      <c r="F43" s="45"/>
      <c r="G43" s="46"/>
    </row>
    <row r="44" spans="1:7" ht="23.25" customHeight="1">
      <c r="A44" s="34" t="str">
        <f t="shared" si="0"/>
        <v>1.</v>
      </c>
      <c r="B44" s="20">
        <v>13</v>
      </c>
      <c r="C44" s="1" t="s">
        <v>71</v>
      </c>
      <c r="D44" s="45"/>
      <c r="E44" s="46"/>
      <c r="F44" s="45"/>
      <c r="G44" s="46"/>
    </row>
    <row r="45" spans="1:7">
      <c r="A45" s="34" t="str">
        <f t="shared" si="0"/>
        <v>1.</v>
      </c>
      <c r="B45" s="20">
        <v>14</v>
      </c>
      <c r="C45" s="3" t="s">
        <v>4</v>
      </c>
      <c r="D45" s="45"/>
      <c r="E45" s="46"/>
      <c r="F45" s="45"/>
      <c r="G45" s="46"/>
    </row>
    <row r="46" spans="1:7">
      <c r="A46" s="34" t="str">
        <f t="shared" si="0"/>
        <v>1.</v>
      </c>
      <c r="B46" s="20" t="s">
        <v>72</v>
      </c>
      <c r="C46" s="1" t="s">
        <v>73</v>
      </c>
      <c r="D46" s="45"/>
      <c r="E46" s="46"/>
      <c r="F46" s="45"/>
      <c r="G46" s="46"/>
    </row>
    <row r="47" spans="1:7">
      <c r="A47" s="34" t="str">
        <f t="shared" si="0"/>
        <v>1.</v>
      </c>
      <c r="B47" s="20" t="s">
        <v>79</v>
      </c>
      <c r="C47" s="21" t="s">
        <v>74</v>
      </c>
      <c r="D47" s="45"/>
      <c r="E47" s="46"/>
      <c r="F47" s="45"/>
      <c r="G47" s="46"/>
    </row>
    <row r="48" spans="1:7">
      <c r="A48" s="34" t="str">
        <f t="shared" si="0"/>
        <v>1.</v>
      </c>
      <c r="B48" s="20" t="s">
        <v>80</v>
      </c>
      <c r="C48" s="21" t="s">
        <v>76</v>
      </c>
      <c r="D48" s="45"/>
      <c r="E48" s="46"/>
      <c r="F48" s="45"/>
      <c r="G48" s="46"/>
    </row>
    <row r="49" spans="1:7">
      <c r="A49" s="34" t="str">
        <f t="shared" si="0"/>
        <v>1.</v>
      </c>
      <c r="B49" s="20" t="s">
        <v>81</v>
      </c>
      <c r="C49" s="44" t="s">
        <v>75</v>
      </c>
      <c r="D49" s="45"/>
      <c r="E49" s="46"/>
      <c r="F49" s="45"/>
      <c r="G49" s="46"/>
    </row>
    <row r="50" spans="1:7">
      <c r="A50" s="34" t="str">
        <f t="shared" si="0"/>
        <v>1.</v>
      </c>
      <c r="B50" s="20">
        <v>15</v>
      </c>
      <c r="C50" s="1" t="s">
        <v>13</v>
      </c>
      <c r="D50" s="45"/>
      <c r="E50" s="46"/>
      <c r="F50" s="45"/>
      <c r="G50" s="46"/>
    </row>
    <row r="51" spans="1:7" ht="25.5">
      <c r="A51" s="34" t="str">
        <f t="shared" si="0"/>
        <v>1.</v>
      </c>
      <c r="B51" s="20">
        <v>16</v>
      </c>
      <c r="C51" s="2" t="s">
        <v>92</v>
      </c>
      <c r="D51" s="45"/>
      <c r="E51" s="46"/>
      <c r="F51" s="45"/>
      <c r="G51" s="46"/>
    </row>
    <row r="52" spans="1:7" ht="89.25">
      <c r="A52" s="34" t="str">
        <f t="shared" si="0"/>
        <v>1.</v>
      </c>
      <c r="B52" s="20">
        <v>17</v>
      </c>
      <c r="C52" s="2" t="s">
        <v>59</v>
      </c>
      <c r="D52" s="45"/>
      <c r="E52" s="46"/>
      <c r="F52" s="45"/>
      <c r="G52" s="46"/>
    </row>
    <row r="53" spans="1:7">
      <c r="A53" s="34" t="str">
        <f t="shared" si="0"/>
        <v>1.</v>
      </c>
      <c r="B53" s="20">
        <v>18</v>
      </c>
      <c r="C53" s="4" t="s">
        <v>10</v>
      </c>
      <c r="D53" s="45"/>
      <c r="E53" s="46"/>
      <c r="F53" s="45"/>
      <c r="G53" s="46"/>
    </row>
    <row r="54" spans="1:7">
      <c r="A54" s="34" t="str">
        <f t="shared" si="0"/>
        <v>1.</v>
      </c>
      <c r="B54" s="20" t="s">
        <v>82</v>
      </c>
      <c r="C54" s="2" t="s">
        <v>11</v>
      </c>
      <c r="D54" s="45"/>
      <c r="E54" s="46"/>
      <c r="F54" s="45"/>
      <c r="G54" s="46"/>
    </row>
    <row r="55" spans="1:7" ht="25.5">
      <c r="A55" s="34" t="str">
        <f t="shared" si="0"/>
        <v>1.</v>
      </c>
      <c r="B55" s="20" t="s">
        <v>83</v>
      </c>
      <c r="C55" s="2" t="s">
        <v>86</v>
      </c>
      <c r="D55" s="45"/>
      <c r="E55" s="46"/>
      <c r="F55" s="45"/>
      <c r="G55" s="46"/>
    </row>
    <row r="56" spans="1:7">
      <c r="A56" s="34" t="str">
        <f t="shared" si="0"/>
        <v>1.</v>
      </c>
      <c r="B56" s="20" t="s">
        <v>84</v>
      </c>
      <c r="C56" s="2" t="s">
        <v>91</v>
      </c>
      <c r="D56" s="45"/>
      <c r="E56" s="46"/>
      <c r="F56" s="45"/>
      <c r="G56" s="46"/>
    </row>
    <row r="57" spans="1:7">
      <c r="A57" s="34" t="str">
        <f t="shared" si="0"/>
        <v>1.</v>
      </c>
      <c r="B57" s="20" t="s">
        <v>85</v>
      </c>
      <c r="C57" s="2" t="s">
        <v>12</v>
      </c>
      <c r="D57" s="45"/>
      <c r="E57" s="46"/>
      <c r="F57" s="45"/>
      <c r="G57" s="46"/>
    </row>
    <row r="58" spans="1:7">
      <c r="A58" s="35"/>
      <c r="B58" s="36"/>
      <c r="C58" s="37" t="s">
        <v>3</v>
      </c>
      <c r="D58" s="52">
        <v>23443</v>
      </c>
      <c r="E58" s="53"/>
      <c r="F58" s="53"/>
      <c r="G58" s="54"/>
    </row>
    <row r="59" spans="1:7">
      <c r="A59" s="8"/>
      <c r="B59" s="8"/>
      <c r="C59" s="8"/>
      <c r="D59" s="8"/>
      <c r="E59" s="8"/>
      <c r="F59" s="8"/>
      <c r="G59" s="8"/>
    </row>
  </sheetData>
  <mergeCells count="93">
    <mergeCell ref="F44:G44"/>
    <mergeCell ref="D40:E40"/>
    <mergeCell ref="F40:G40"/>
    <mergeCell ref="A8:B8"/>
    <mergeCell ref="C8:F8"/>
    <mergeCell ref="D34:E34"/>
    <mergeCell ref="F34:G34"/>
    <mergeCell ref="D35:E35"/>
    <mergeCell ref="F35:G35"/>
    <mergeCell ref="A9:B9"/>
    <mergeCell ref="C9:F9"/>
    <mergeCell ref="A10:B10"/>
    <mergeCell ref="C10:F10"/>
    <mergeCell ref="A11:B11"/>
    <mergeCell ref="C11:F11"/>
    <mergeCell ref="A12:B12"/>
    <mergeCell ref="C12:F12"/>
    <mergeCell ref="A13:B13"/>
    <mergeCell ref="C13:F13"/>
    <mergeCell ref="B2:G2"/>
    <mergeCell ref="B3:G3"/>
    <mergeCell ref="B4:G4"/>
    <mergeCell ref="A7:B7"/>
    <mergeCell ref="C7:F7"/>
    <mergeCell ref="A14:B14"/>
    <mergeCell ref="C14:F14"/>
    <mergeCell ref="A22:B22"/>
    <mergeCell ref="D22:G22"/>
    <mergeCell ref="A15:B15"/>
    <mergeCell ref="C15:F15"/>
    <mergeCell ref="A16:B16"/>
    <mergeCell ref="C16:F16"/>
    <mergeCell ref="A17:B17"/>
    <mergeCell ref="C17:F17"/>
    <mergeCell ref="A18:B18"/>
    <mergeCell ref="C18:F18"/>
    <mergeCell ref="A19:B19"/>
    <mergeCell ref="C19:F19"/>
    <mergeCell ref="B21:G21"/>
    <mergeCell ref="D29:E29"/>
    <mergeCell ref="F29:G29"/>
    <mergeCell ref="D30:E30"/>
    <mergeCell ref="F30:G30"/>
    <mergeCell ref="D31:E31"/>
    <mergeCell ref="F31:G31"/>
    <mergeCell ref="F51:G51"/>
    <mergeCell ref="F45:G45"/>
    <mergeCell ref="D46:E46"/>
    <mergeCell ref="D32:E32"/>
    <mergeCell ref="F32:G32"/>
    <mergeCell ref="D33:E33"/>
    <mergeCell ref="F33:G33"/>
    <mergeCell ref="D37:E37"/>
    <mergeCell ref="F37:G37"/>
    <mergeCell ref="D36:E36"/>
    <mergeCell ref="F36:G36"/>
    <mergeCell ref="D38:E38"/>
    <mergeCell ref="F38:G38"/>
    <mergeCell ref="D39:E39"/>
    <mergeCell ref="F39:G39"/>
    <mergeCell ref="D44:E44"/>
    <mergeCell ref="F47:G47"/>
    <mergeCell ref="D48:E48"/>
    <mergeCell ref="F48:G48"/>
    <mergeCell ref="D58:G58"/>
    <mergeCell ref="D41:E41"/>
    <mergeCell ref="F41:G41"/>
    <mergeCell ref="D42:E42"/>
    <mergeCell ref="F42:G42"/>
    <mergeCell ref="D43:E43"/>
    <mergeCell ref="F43:G43"/>
    <mergeCell ref="D45:E45"/>
    <mergeCell ref="D52:E52"/>
    <mergeCell ref="F52:G52"/>
    <mergeCell ref="D50:E50"/>
    <mergeCell ref="F50:G50"/>
    <mergeCell ref="D51:E51"/>
    <mergeCell ref="D56:E56"/>
    <mergeCell ref="F56:G56"/>
    <mergeCell ref="D57:E57"/>
    <mergeCell ref="F57:G57"/>
    <mergeCell ref="A20:B20"/>
    <mergeCell ref="C20:F20"/>
    <mergeCell ref="D53:E53"/>
    <mergeCell ref="F53:G53"/>
    <mergeCell ref="D54:E54"/>
    <mergeCell ref="F54:G54"/>
    <mergeCell ref="D55:E55"/>
    <mergeCell ref="F55:G55"/>
    <mergeCell ref="D49:E49"/>
    <mergeCell ref="F49:G49"/>
    <mergeCell ref="F46:G46"/>
    <mergeCell ref="D47:E4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Popova</dc:creator>
  <cp:lastModifiedBy>Sandra Aare</cp:lastModifiedBy>
  <cp:lastPrinted>2016-08-25T12:34:05Z</cp:lastPrinted>
  <dcterms:created xsi:type="dcterms:W3CDTF">2016-06-21T06:08:00Z</dcterms:created>
  <dcterms:modified xsi:type="dcterms:W3CDTF">2021-09-27T12:54:08Z</dcterms:modified>
</cp:coreProperties>
</file>