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fs-02\MTD_Noliktava\IEPIRKUMI\PlanotieIepirkumi\2019_gada_iepirkumi\LOR-iekartu-piederumi\"/>
    </mc:Choice>
  </mc:AlternateContent>
  <xr:revisionPtr revIDLastSave="0" documentId="13_ncr:1_{426CA9F4-1E35-4DF0-9AA4-D928B7210C26}" xr6:coauthVersionLast="45" xr6:coauthVersionMax="45" xr10:uidLastSave="{00000000-0000-0000-0000-000000000000}"/>
  <bookViews>
    <workbookView xWindow="-120" yWindow="-120" windowWidth="29040" windowHeight="15840" xr2:uid="{00000000-000D-0000-FFFF-FFFF00000000}"/>
  </bookViews>
  <sheets>
    <sheet name="Saturs" sheetId="8" r:id="rId1"/>
    <sheet name="1." sheetId="1" r:id="rId2"/>
    <sheet name="2." sheetId="5" r:id="rId3"/>
    <sheet name="3." sheetId="6" r:id="rId4"/>
  </sheet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9" i="1" l="1"/>
  <c r="G32" i="6" l="1"/>
  <c r="D43" i="6" s="1"/>
  <c r="F32" i="6"/>
  <c r="G22" i="6"/>
  <c r="D42" i="6" s="1"/>
  <c r="F22" i="6"/>
  <c r="G22" i="5"/>
  <c r="D32" i="5" s="1"/>
  <c r="D33" i="5" s="1"/>
  <c r="F22" i="5"/>
  <c r="C310" i="1"/>
  <c r="G310" i="1"/>
  <c r="D366" i="1" s="1"/>
  <c r="C321" i="1"/>
  <c r="G320" i="1"/>
  <c r="G319" i="1"/>
  <c r="G321" i="1" l="1"/>
  <c r="D367" i="1" s="1"/>
  <c r="F127" i="1" l="1"/>
  <c r="F188" i="1"/>
  <c r="G188" i="1"/>
  <c r="D363" i="1" s="1"/>
  <c r="G127" i="1"/>
  <c r="D361" i="1" s="1"/>
  <c r="F83" i="1"/>
  <c r="G83" i="1" l="1"/>
  <c r="D359" i="1" s="1"/>
  <c r="G36" i="1"/>
  <c r="D356" i="1" s="1"/>
  <c r="C36" i="1" l="1"/>
  <c r="C62" i="1"/>
  <c r="C77" i="1"/>
  <c r="C120" i="1"/>
  <c r="C182" i="1"/>
  <c r="C240" i="1"/>
  <c r="C290" i="1"/>
  <c r="C340" i="1"/>
  <c r="C353" i="1"/>
  <c r="G352" i="1" l="1"/>
  <c r="G351" i="1"/>
  <c r="G339" i="1"/>
  <c r="G338" i="1"/>
  <c r="G340" i="1" s="1"/>
  <c r="D368" i="1" s="1"/>
  <c r="G289" i="1"/>
  <c r="G288" i="1"/>
  <c r="G287" i="1"/>
  <c r="G286" i="1"/>
  <c r="G285" i="1"/>
  <c r="G283" i="1"/>
  <c r="G281" i="1"/>
  <c r="G280" i="1"/>
  <c r="G279" i="1"/>
  <c r="G278" i="1"/>
  <c r="G277" i="1"/>
  <c r="G276" i="1"/>
  <c r="G275" i="1"/>
  <c r="G274" i="1"/>
  <c r="G273" i="1"/>
  <c r="G239" i="1"/>
  <c r="G238" i="1"/>
  <c r="G237" i="1"/>
  <c r="G236" i="1"/>
  <c r="G235" i="1"/>
  <c r="G233" i="1"/>
  <c r="G232" i="1"/>
  <c r="G231" i="1"/>
  <c r="G230" i="1"/>
  <c r="G229" i="1"/>
  <c r="G228" i="1"/>
  <c r="G227" i="1"/>
  <c r="G181" i="1"/>
  <c r="G180" i="1"/>
  <c r="G179" i="1"/>
  <c r="G177" i="1"/>
  <c r="G176" i="1"/>
  <c r="G174" i="1"/>
  <c r="G173" i="1"/>
  <c r="G172" i="1"/>
  <c r="G171" i="1"/>
  <c r="G170" i="1"/>
  <c r="G169" i="1"/>
  <c r="G119" i="1"/>
  <c r="G118" i="1"/>
  <c r="G117" i="1"/>
  <c r="G116" i="1"/>
  <c r="G115" i="1"/>
  <c r="G114" i="1"/>
  <c r="G113" i="1"/>
  <c r="G182" i="1" l="1"/>
  <c r="D362" i="1" s="1"/>
  <c r="G353" i="1"/>
  <c r="D369" i="1" s="1"/>
  <c r="G290" i="1"/>
  <c r="D365" i="1" s="1"/>
  <c r="G240" i="1"/>
  <c r="D364" i="1" s="1"/>
  <c r="G120" i="1"/>
  <c r="D360" i="1" s="1"/>
  <c r="D44" i="6" l="1"/>
  <c r="G76" i="1" l="1"/>
  <c r="G75" i="1"/>
  <c r="G61" i="1"/>
  <c r="G59" i="1"/>
  <c r="G60" i="1"/>
  <c r="G58" i="1"/>
  <c r="G62" i="1" l="1"/>
  <c r="D357" i="1" s="1"/>
  <c r="G77" i="1"/>
  <c r="D358" i="1" s="1"/>
  <c r="D370" i="1" l="1"/>
</calcChain>
</file>

<file path=xl/sharedStrings.xml><?xml version="1.0" encoding="utf-8"?>
<sst xmlns="http://schemas.openxmlformats.org/spreadsheetml/2006/main" count="1178" uniqueCount="404">
  <si>
    <t>Pretendenta piedāvātie parametri*</t>
  </si>
  <si>
    <t>Atsauce uz informatīvo materiālu**</t>
  </si>
  <si>
    <t>1.</t>
  </si>
  <si>
    <t>5.</t>
  </si>
  <si>
    <t>1 vienības cena bez PVN, EUR:</t>
  </si>
  <si>
    <t xml:space="preserve">Tehniskās prasības: </t>
  </si>
  <si>
    <t>5.1</t>
  </si>
  <si>
    <t>5.2</t>
  </si>
  <si>
    <t>5.3</t>
  </si>
  <si>
    <t>5.4</t>
  </si>
  <si>
    <t>EKK:</t>
  </si>
  <si>
    <t>-</t>
  </si>
  <si>
    <t>4.</t>
  </si>
  <si>
    <t>4.1</t>
  </si>
  <si>
    <t>4.2</t>
  </si>
  <si>
    <t>4.3</t>
  </si>
  <si>
    <t>4.4</t>
  </si>
  <si>
    <t>4.5</t>
  </si>
  <si>
    <t>4.6</t>
  </si>
  <si>
    <t>4.7</t>
  </si>
  <si>
    <t xml:space="preserve">Tehniskā specifikācija/Tehniskais-finanšu piedāvājums </t>
  </si>
  <si>
    <t>Vispārīgās prasības:</t>
  </si>
  <si>
    <t>1)</t>
  </si>
  <si>
    <t xml:space="preserve">2) </t>
  </si>
  <si>
    <t>3)</t>
  </si>
  <si>
    <t>4)</t>
  </si>
  <si>
    <t>* Pretendenta tehniskajā piedāvājumā norāda Preces ražotāju un modeli atbilstošos parametrus;</t>
  </si>
  <si>
    <t>5)</t>
  </si>
  <si>
    <t>** Parametru atbilstību pamatot ar norādi uz tehniskajām datu lapām ("data sheet'') jeb informatīviem materiāliem, kas apliecina atbilstību (oriģinālvalodā un tulkojumi valsts valodā), norādot atsauci tehniskajā piedāvājumā uz konkrēto lapaspusi. Informatīvajos materiālos pretendents atzīmē uz kuru iepirkuma tehniskās specifikācijas pozīciju pievienotā informācija attiecināma;</t>
  </si>
  <si>
    <t>6)</t>
  </si>
  <si>
    <t>7)</t>
  </si>
  <si>
    <t>8)</t>
  </si>
  <si>
    <t>9)</t>
  </si>
  <si>
    <t>10)</t>
  </si>
  <si>
    <t xml:space="preserve">Pacienta sekotājs un tā plāksteris </t>
  </si>
  <si>
    <t>Prasības pacienta sekotājam:</t>
  </si>
  <si>
    <t>Izmēri 55 x 30 x 8 mm</t>
  </si>
  <si>
    <t>Kabeļa garums 200 cm</t>
  </si>
  <si>
    <t>Paredzēts ne mazāk kā 30 lietošanas reizēm</t>
  </si>
  <si>
    <t>Prasības plāksterim:</t>
  </si>
  <si>
    <t>Paredzēts lietošanai ar pacienta sekotāju</t>
  </si>
  <si>
    <t>Vienreiz lietojams</t>
  </si>
  <si>
    <t>Pacienta sekotājs EM Patient Tracker (ref kods 40820086) vai analogs</t>
  </si>
  <si>
    <t>Plāksteris Adhesive Pad (ref kods 40820085) vai analogs (iepakojumā ne mazāk kā 20 gab.)</t>
  </si>
  <si>
    <t>1.1</t>
  </si>
  <si>
    <t>Lipīgs</t>
  </si>
  <si>
    <t>1.2</t>
  </si>
  <si>
    <t>1.3</t>
  </si>
  <si>
    <t>1.4</t>
  </si>
  <si>
    <t>1.5</t>
  </si>
  <si>
    <t>1.6</t>
  </si>
  <si>
    <t>1.7</t>
  </si>
  <si>
    <t>Prasības pacienta reģistrācijas un navigācijas zondei:</t>
  </si>
  <si>
    <t xml:space="preserve">Paredzēta pacienta reģistrācijai sistēmā un navigācijai </t>
  </si>
  <si>
    <t>Paredzēta ne mazāk kā 30 lietošanas reizēm</t>
  </si>
  <si>
    <t>2.</t>
  </si>
  <si>
    <t>Prasības taisnai zondei:</t>
  </si>
  <si>
    <t>Taisna</t>
  </si>
  <si>
    <t>Liekta</t>
  </si>
  <si>
    <t>Pacienta reģistācijas un navigācijas zonde EM Navigated Probe (ref kods 40820105) vai analogs</t>
  </si>
  <si>
    <t>Taisna zonde EM Navigated Probe (ref kods 40820110) vai analogs</t>
  </si>
  <si>
    <t>Liekta zonde EM Navigated Probe (ref kods 40820105) vai analogs</t>
  </si>
  <si>
    <t>2.1</t>
  </si>
  <si>
    <t>1.1.2</t>
  </si>
  <si>
    <t>1.1.1</t>
  </si>
  <si>
    <t>1.1.3</t>
  </si>
  <si>
    <t>1.2.1</t>
  </si>
  <si>
    <t>1.2.2</t>
  </si>
  <si>
    <t>1.2.3</t>
  </si>
  <si>
    <t>2.2</t>
  </si>
  <si>
    <t>2.3</t>
  </si>
  <si>
    <t>2.4</t>
  </si>
  <si>
    <t>2.5</t>
  </si>
  <si>
    <t>2.1.1</t>
  </si>
  <si>
    <t>2.1.2</t>
  </si>
  <si>
    <t>2.2.1</t>
  </si>
  <si>
    <t>2.2.2</t>
  </si>
  <si>
    <t>2.2.3</t>
  </si>
  <si>
    <t>2.3.1</t>
  </si>
  <si>
    <t>2.3.2</t>
  </si>
  <si>
    <t>2.3.3</t>
  </si>
  <si>
    <t>2.6</t>
  </si>
  <si>
    <t>Prasības liektai zondei:</t>
  </si>
  <si>
    <t>Prasības frontālā sinusa zondei:</t>
  </si>
  <si>
    <t>Zondes navigācijai</t>
  </si>
  <si>
    <t>Paredzēta frontālā sinusa navigācijai</t>
  </si>
  <si>
    <t>Ar liektu darba galu</t>
  </si>
  <si>
    <t>2.4.1</t>
  </si>
  <si>
    <t>2.4.2</t>
  </si>
  <si>
    <t>2.4.3</t>
  </si>
  <si>
    <t>2.7</t>
  </si>
  <si>
    <t>2.8</t>
  </si>
  <si>
    <t>Frontālā sinusa zonde EM Navigated Frontal Sinus Probe (ref kods 40820111) vai analogs</t>
  </si>
  <si>
    <t>3.</t>
  </si>
  <si>
    <t>Atsūkšanas instrumenti</t>
  </si>
  <si>
    <t>Prasības taisnam atsūkšanas instrumentam:</t>
  </si>
  <si>
    <t>Prasības liektam atsūkšanas instrumentam:</t>
  </si>
  <si>
    <t>Taisns</t>
  </si>
  <si>
    <t>Liekts</t>
  </si>
  <si>
    <t>3.1</t>
  </si>
  <si>
    <t>3.1.1</t>
  </si>
  <si>
    <t>3.1.2</t>
  </si>
  <si>
    <t>3.2</t>
  </si>
  <si>
    <t>3.2.1</t>
  </si>
  <si>
    <t>3.2.2</t>
  </si>
  <si>
    <t>Taisns atsūkšanas instruments EM Navigated Suction Tube, straight (ref kods 40820145)</t>
  </si>
  <si>
    <t>Liekts atsūkšanas instruments EM Navigated Suction Tube, curved (ref kods 40820165)</t>
  </si>
  <si>
    <t>3.3</t>
  </si>
  <si>
    <t>3.4</t>
  </si>
  <si>
    <t xml:space="preserve">Šeivera sekotājs </t>
  </si>
  <si>
    <t>Paredzēta urbja-šeivera iekārtas UNIDRIVE S III ENT, Karl Storz šeiveru sekošanai navigācijas kontrolē</t>
  </si>
  <si>
    <t>KOPĒJĀ CENA 1.1. pozīcijai bez PVN, EUR:</t>
  </si>
  <si>
    <t>KOPĒJĀ CENA 1.2. pozīcijai bez PVN, EUR:</t>
  </si>
  <si>
    <t>KOPĒJĀ CENA 1.3. pozīcijai bez PVN, EUR:</t>
  </si>
  <si>
    <t>KOPĒJĀ CENA 1.4. pozīcijai bez PVN, EUR:</t>
  </si>
  <si>
    <t xml:space="preserve">Urbja leņķa uzgalis </t>
  </si>
  <si>
    <t>Apgriezienu pārnese 1:2 (80 000 rpm)</t>
  </si>
  <si>
    <t xml:space="preserve">Paredzēts lietošanai ar Karl Storz EC mikro motoru </t>
  </si>
  <si>
    <t>Nodrošina urbja rotāciju pa labi un pa kreisi</t>
  </si>
  <si>
    <t>Paredzēts augsta līmeņa dezinfekcijai, mazgāšanai un  sterilizācijai</t>
  </si>
  <si>
    <t xml:space="preserve">Uzgalis ar darba gala garumu 12.5 cm (ref kods 252573) </t>
  </si>
  <si>
    <t>Irrigācijas kanāls (ref kods 252510) uzgalim ar darba gala garumu 12.5 cm (ref kods 252573), iepakojumā ne mazāk kā 10 gab.</t>
  </si>
  <si>
    <t xml:space="preserve">Uzgalis ar darba gala garumu 15 cm (ref kods 252574) </t>
  </si>
  <si>
    <t>Irrigācijas kanāls (ref kods 252511) uzgalim ar darba gala garumu 15 cm (ref kods 252574), iepakojumā ne mazāk kā 10 gab.</t>
  </si>
  <si>
    <t xml:space="preserve">Uzgalis ar darba gala garumu 18 cm (ref kods 252575) </t>
  </si>
  <si>
    <t>Irrigācijas kanāls (ref kods 252572) uzgalim ar darba gala garumu 18 cm (ref kods 252575), iepakojumā ne mazāk kā 10 gab.</t>
  </si>
  <si>
    <t>Daudzreiz lietojams</t>
  </si>
  <si>
    <t>Darbojas ar mazām vibrācijām</t>
  </si>
  <si>
    <t>Ar krāsu kodējumu</t>
  </si>
  <si>
    <t>Taisni šeivera asmeņi:</t>
  </si>
  <si>
    <t>Ieliekta griešanas mala, ovālais griešanas logs, diametrs 4 mm (ref kods 41201 GN)</t>
  </si>
  <si>
    <t>Ieliekta griešanas mala, slīps griešanas logs, diametrs 4 mm (ref kods 41201 LN)</t>
  </si>
  <si>
    <t>Ieliekta griešanas mala, slīps griešanas logs, diametrs 3 mm (ref kods 41201 LSA)</t>
  </si>
  <si>
    <t>Prasības taisniem šeivera asmeņiem:</t>
  </si>
  <si>
    <t>Atsūkšanas kanāla garums 12 cm</t>
  </si>
  <si>
    <t>Prasības, kas attiecās uz visiem šeiveru veidiem:</t>
  </si>
  <si>
    <t xml:space="preserve">Savietojams ar DrillCut-X II N šeivera motoriem (ref kods 40712055)
</t>
  </si>
  <si>
    <t>Robota griešanas mala atpakaļ, taisnstūrveida griešanas logs, diametrs 4 mm,  (ref kods 41203 KNB)</t>
  </si>
  <si>
    <t>Robota griešanas mala uz priekšu, divreiz robota, taisnstūrveida griešanas logs, diametrs 4 mm,  (ref kods 41203 KKF)</t>
  </si>
  <si>
    <t>Robota griešanas mala, taisnstūrveida griešanas logs, diametrs 4 mm,  (ref kods 41201 KN)</t>
  </si>
  <si>
    <t>Robota griešanas mala, taisnstūrveida griešanas logs, diametrs 3 mm (ref kods 41201 KSA)</t>
  </si>
  <si>
    <t>Divreiz robota griešanas mala, taisnstūrveida griešanas logs, diametrs 3 mm (ref kods 41201 KKSA)</t>
  </si>
  <si>
    <t>Robota griešanas mala uz priekšu, divreiz robota, taisnstūrveida griešanas logs, diametrs 4 mm,  (ref kods 41204 KKF)</t>
  </si>
  <si>
    <t>Robota griešanas mala atpakaļ, divreiz robota, taisnstūrveida griešanas logs, diametrs 4 mm,  (ref kods 41204 KKF)</t>
  </si>
  <si>
    <t>2</t>
  </si>
  <si>
    <t>3</t>
  </si>
  <si>
    <t>3.5</t>
  </si>
  <si>
    <t>3.6</t>
  </si>
  <si>
    <t>4</t>
  </si>
  <si>
    <t>1</t>
  </si>
  <si>
    <r>
      <t>65</t>
    </r>
    <r>
      <rPr>
        <sz val="10"/>
        <rFont val="Times New Roman"/>
        <family val="1"/>
        <charset val="186"/>
      </rPr>
      <t>º</t>
    </r>
    <r>
      <rPr>
        <i/>
        <sz val="10"/>
        <rFont val="Times New Roman"/>
        <family val="1"/>
        <charset val="186"/>
      </rPr>
      <t xml:space="preserve"> liektie šeivera asmeņi:</t>
    </r>
  </si>
  <si>
    <r>
      <t>40</t>
    </r>
    <r>
      <rPr>
        <sz val="10"/>
        <rFont val="Times New Roman"/>
        <family val="1"/>
        <charset val="186"/>
      </rPr>
      <t>º</t>
    </r>
    <r>
      <rPr>
        <i/>
        <sz val="10"/>
        <rFont val="Times New Roman"/>
        <family val="1"/>
        <charset val="186"/>
      </rPr>
      <t xml:space="preserve"> liektie šeivera asmeņi:</t>
    </r>
  </si>
  <si>
    <t>5</t>
  </si>
  <si>
    <t>6</t>
  </si>
  <si>
    <t>5.5</t>
  </si>
  <si>
    <t>5.6</t>
  </si>
  <si>
    <t>6.1</t>
  </si>
  <si>
    <t>6.2</t>
  </si>
  <si>
    <t>7</t>
  </si>
  <si>
    <t>7.1</t>
  </si>
  <si>
    <t>7.2</t>
  </si>
  <si>
    <t>8</t>
  </si>
  <si>
    <r>
      <t>Prasības 65</t>
    </r>
    <r>
      <rPr>
        <sz val="10"/>
        <rFont val="Times New Roman"/>
        <family val="1"/>
        <charset val="186"/>
      </rPr>
      <t>º</t>
    </r>
    <r>
      <rPr>
        <i/>
        <sz val="10"/>
        <rFont val="Times New Roman"/>
        <family val="1"/>
        <charset val="186"/>
      </rPr>
      <t xml:space="preserve"> liektiem šeivera asmeņiem:</t>
    </r>
  </si>
  <si>
    <r>
      <t>Prasības 40</t>
    </r>
    <r>
      <rPr>
        <sz val="10"/>
        <rFont val="Times New Roman"/>
        <family val="1"/>
        <charset val="186"/>
      </rPr>
      <t>º</t>
    </r>
    <r>
      <rPr>
        <i/>
        <sz val="10"/>
        <rFont val="Times New Roman"/>
        <family val="1"/>
        <charset val="186"/>
      </rPr>
      <t xml:space="preserve"> liektiem šeivera asmeņiem:</t>
    </r>
  </si>
  <si>
    <t>Paredzēts šeivera iekšēju un ārēju asmeņu (pozīcijas 2.2.3., 2.2.4, 2.2.5.) tīrīšanai</t>
  </si>
  <si>
    <t>7.3</t>
  </si>
  <si>
    <t>7.4</t>
  </si>
  <si>
    <t>7.5</t>
  </si>
  <si>
    <t>7.6</t>
  </si>
  <si>
    <t>8.1</t>
  </si>
  <si>
    <t>8.2</t>
  </si>
  <si>
    <t>9</t>
  </si>
  <si>
    <t>9.1</t>
  </si>
  <si>
    <t>9.2</t>
  </si>
  <si>
    <t>10</t>
  </si>
  <si>
    <t>Prasības šeiveru asmeņu tīrīšanas adapterim:</t>
  </si>
  <si>
    <t>Šeiveru asmeņu tīrīšanas adapteris</t>
  </si>
  <si>
    <t>Prasības, kas attiecās uz visiem urbja leņķa uzgaļu veidiem:</t>
  </si>
  <si>
    <t>Prasības urbja leņķa uzgaliem un irrigācijas kanāliem:</t>
  </si>
  <si>
    <t>Irrigācijas kanāls (ref kods 252510) uzgalim ar darba gala garumu 12.5 cm (ref kods 252573), daudzreiz lietojams, noņemams</t>
  </si>
  <si>
    <t>Irrigācijas kanāls (ref kods 252511) uzgalim ar darba gala garumu 15 cm (ref kods 252574), daudzreiz lietojams, noņemams</t>
  </si>
  <si>
    <t>Irrigācijas kanāls (ref kods 252572) uzgalim ar darba gala garumu 18 cm (ref kods 252575), daudzreiz lietojams, noņemams</t>
  </si>
  <si>
    <t>2.1.</t>
  </si>
  <si>
    <t>Prasības cauruļvadu komplektam irrigācijai:</t>
  </si>
  <si>
    <t xml:space="preserve">Paredzēts irrigācijas kanālu (pozīcija 2.1.2.) irrigācijai, vienreiz lietojams, sterilā iepakojumā (ref kods 031131-10) </t>
  </si>
  <si>
    <t>11</t>
  </si>
  <si>
    <t xml:space="preserve">Vienreiz lietojams cauruļvadu komplekts irrigācijai (ref kods 031131-10), iepakojumā ne mazāk kā 10 gab. </t>
  </si>
  <si>
    <t>Urbja leņķa uzgalis un tā piederumi</t>
  </si>
  <si>
    <t>Šeivera asmenis un tā piederumi</t>
  </si>
  <si>
    <t>Urbji ar garumu 5.7 cm</t>
  </si>
  <si>
    <t>Prasības urbjiem ar dimanta pārklājumu:</t>
  </si>
  <si>
    <t>Prasības, kas attiecās uz visiem urbju veidiem:</t>
  </si>
  <si>
    <t>Daudzreiz lietojami</t>
  </si>
  <si>
    <t>Gluds, cilindrisks vārpsts</t>
  </si>
  <si>
    <t>Ar lodveida darba galvu</t>
  </si>
  <si>
    <t>Garums (vārpsts ar darba galvu) 5.7 cm</t>
  </si>
  <si>
    <t>Darba galva ar dimanta pārklājumu, darba galvas diametrs 1.4 mm (ref kods 649714 K)</t>
  </si>
  <si>
    <t>Darba galva ar dimanta pārklājumu, darba galvas diametrs 1.8 mm (ref kods 649718 K)</t>
  </si>
  <si>
    <t>Darba galva ar dimanta pārklājumu, darba galvas diametrs 2.3 mm (ref kods 649723 K)</t>
  </si>
  <si>
    <t>Darba galva ar dimanta pārklājumu, darba galvas diametrs 2.7 mm (ref kods 649727 K)</t>
  </si>
  <si>
    <t>Darba galva ar dimanta pārklājumu, darba galvas diametrs 3.1 mm (ref kods 649731 K)</t>
  </si>
  <si>
    <t>Darba galva ar dimanta pārklājumu, darba galvas diametrs 3.5 mm (ref kods 649735 K)</t>
  </si>
  <si>
    <t>Darba galva ar dimanta pārklājumu, darba galvas diametrs 4.0 mm (ref kods 649740 K)</t>
  </si>
  <si>
    <t>Prasības volframa karbīda urbjiem:</t>
  </si>
  <si>
    <t xml:space="preserve">Savietojams ar liektiem ļeņķa uzgaliem ar darba gala garumu 12.5 cm (ref kods 252570, 252573) un mikromotoru High performance EC Micro Motor II (ref kods 20711033)
</t>
  </si>
  <si>
    <t>Volframa karbīda, darba galvas diametrs 1.4 mm (ref kods 649614 Q)</t>
  </si>
  <si>
    <t>Volframa karbīda, darba galvas diametrs 2.3 mm (ref kods 649623 Q)</t>
  </si>
  <si>
    <t>Volframa karbīda, darba galvas diametrs 3.1 mm (ref kods 649631 Q)</t>
  </si>
  <si>
    <t>Volframa karbīda, darba galvas diametrs 4.0 mm (ref kods 649640 Q)</t>
  </si>
  <si>
    <t>Volframa karbīda, darba galvas diametrs 5.0 mm (ref kods 649650 Q)</t>
  </si>
  <si>
    <t>Urbji ar dimanta pārklājumu:</t>
  </si>
  <si>
    <t>Volframa karbīda urbji:</t>
  </si>
  <si>
    <t>Urbji ar garumu 7.0 cm</t>
  </si>
  <si>
    <t>Garums (vārpsts ar darba galvu) 7.0 cm</t>
  </si>
  <si>
    <t>Darba galva ar dimanta pārklājumu, darba galvas diametrs 1.4 mm (ref kods 262014)</t>
  </si>
  <si>
    <t>Darba galva ar dimanta pārklājumu, darba galvas diametrs 1.8 mm (ref kods 262018)</t>
  </si>
  <si>
    <t>Darba galva ar dimanta pārklājumu, darba galvas diametrs 2.3 mm (ref kods 262023)</t>
  </si>
  <si>
    <t>Darba galva ar dimanta pārklājumu, darba galvas diametrs 2.7 mm (ref kods 262027)</t>
  </si>
  <si>
    <t>Darba galva ar dimanta pārklājumu, darba galvas diametrs 3.1 mm (ref kods 262031)</t>
  </si>
  <si>
    <t>Darba galva ar dimanta pārklājumu, darba galvas diametrs 3.5 mm (ref kods 262035)</t>
  </si>
  <si>
    <t>Darba galva ar dimanta pārklājumu, darba galvas diametrs 4.0 mm (ref kods 262040)</t>
  </si>
  <si>
    <t>Darba galva ar dimanta pārklājumu, darba galvas diametrs 5.0 mm (ref kods 262050)</t>
  </si>
  <si>
    <t>Darba galva ar dimanta pārklājumu, darba galvas diametrs 6.0 mm (ref kods 262060)</t>
  </si>
  <si>
    <t>Volframa karbīda, darba galvas diametrs 0.8 mm (ref kods 261008)</t>
  </si>
  <si>
    <t>Prasības šķērsiem (transverse) volframa karbīda urbjiem:</t>
  </si>
  <si>
    <t>Šķerss volframa karbīda, darba galvas diametrs 1.4 mm (ref kods 261114)</t>
  </si>
  <si>
    <t>Šķerss volframa karbīda, darba galvas diametrs 2.3 mm (ref kods 261123)</t>
  </si>
  <si>
    <t>Šķerss volframa karbīda, darba galvas diametrs 3.1 mm (ref kods 261131)</t>
  </si>
  <si>
    <t>Šķerss volframa karbīda, darba galvas diametrs 4.0 mm (ref kods 261140)</t>
  </si>
  <si>
    <t>Šķerss volframa karbīda, darba galvas diametrs 5.0 mm (ref kods 261150)</t>
  </si>
  <si>
    <t>Šķērss (transverse) volframa karbīda urbis:</t>
  </si>
  <si>
    <t>2.9</t>
  </si>
  <si>
    <t>5.7</t>
  </si>
  <si>
    <t>5.8</t>
  </si>
  <si>
    <t>5.9</t>
  </si>
  <si>
    <t>6.3</t>
  </si>
  <si>
    <t>6.4</t>
  </si>
  <si>
    <t>6.5</t>
  </si>
  <si>
    <t>6.6</t>
  </si>
  <si>
    <t>6.7</t>
  </si>
  <si>
    <t>Nerūsējošs</t>
  </si>
  <si>
    <t>Paredzēts augsta līmeņa dezinfekcijai un sterilizācijai</t>
  </si>
  <si>
    <t>KOPĒJĀ CENA 2.1. pozīcijai bez PVN, EUR:</t>
  </si>
  <si>
    <t>Apvalks paredzēts Hopkins tipa rigīdiem endoskopiem</t>
  </si>
  <si>
    <t>Ārējais diametrs 4.8 x 6 mm</t>
  </si>
  <si>
    <t>Darba garums 14 cm</t>
  </si>
  <si>
    <t>Apvalks Hopkins tipa rigīdam endoskopam</t>
  </si>
  <si>
    <t>Prasības, kas attiecās uz visiem apvalku veidiem:</t>
  </si>
  <si>
    <t>Savietojams ar endoskopu lēcu tīrīšanas iekārtu Clearvision II, Karl Storz (ref kods 40334101)</t>
  </si>
  <si>
    <t>Prasības apvalkiem:</t>
  </si>
  <si>
    <t>3.1.</t>
  </si>
  <si>
    <r>
      <t>Apvalks rigīdam endoskopam ar skatu leņķi 0</t>
    </r>
    <r>
      <rPr>
        <vertAlign val="superscript"/>
        <sz val="10"/>
        <rFont val="Times New Roman"/>
        <family val="1"/>
        <charset val="186"/>
      </rPr>
      <t>o</t>
    </r>
    <r>
      <rPr>
        <sz val="10"/>
        <rFont val="Times New Roman"/>
        <family val="1"/>
      </rPr>
      <t xml:space="preserve">, diametru 4 mm un garumu 18 cm (ref kods 7230 AS) </t>
    </r>
  </si>
  <si>
    <r>
      <t>Apvalks rigīdam endoskopam ar skatu leņķi 30</t>
    </r>
    <r>
      <rPr>
        <vertAlign val="superscript"/>
        <sz val="10"/>
        <rFont val="Times New Roman"/>
        <family val="1"/>
        <charset val="186"/>
      </rPr>
      <t>o</t>
    </r>
    <r>
      <rPr>
        <sz val="10"/>
        <rFont val="Times New Roman"/>
        <family val="1"/>
      </rPr>
      <t xml:space="preserve">, diametru 4 mm un garumu 18 cm (ref kods 7230 BS) </t>
    </r>
  </si>
  <si>
    <t>Piederumi apvalku irrigācijai un tīrīšanai</t>
  </si>
  <si>
    <t>Prasības vienreiz lietojamam irrigācijas cauruļvadu komplektam:</t>
  </si>
  <si>
    <t>Komplekts (ref kods 031229-10) vienreiz lietojams, sterilā iepakojumā, savietojams ar endoskopu lēcu tīrīšanas iekārtu Clearvision II, Karl Storz (ref kods 40334101) un rigīdo endoskopu apvalkiem</t>
  </si>
  <si>
    <t>Prasības endoskopu apvalku tīrīšanas caurulei endoskopu apvalkiem:</t>
  </si>
  <si>
    <t>Tīrīšanas caurule (ref kods 723540 L) paredzēta endoskopu apvalku (pozīcija 3.1.) irrigācijas un atsūkšanas kanāla tīrīšanai</t>
  </si>
  <si>
    <t>Garums 23 cm</t>
  </si>
  <si>
    <t>3.2.</t>
  </si>
  <si>
    <t>Lokams (malleable)</t>
  </si>
  <si>
    <t>.daļa</t>
  </si>
  <si>
    <t>Šķiedra</t>
  </si>
  <si>
    <t>Garums 3 m</t>
  </si>
  <si>
    <t>Liekuma radiuss &gt;60 mm</t>
  </si>
  <si>
    <t>Viļņa garums diapazonā no 800 nm līdz 1064 nm</t>
  </si>
  <si>
    <t>Šķiedra (ref kods 2898) savietojama ar oglekļa dioksīda šķiedru lāzeri SmartXide2 C60 ENT (Deka) (ref kods M103F1)</t>
  </si>
  <si>
    <r>
      <t xml:space="preserve">Iekšējais diametrs (core) 600 </t>
    </r>
    <r>
      <rPr>
        <sz val="10"/>
        <rFont val="Times New Roman"/>
        <family val="1"/>
        <charset val="186"/>
      </rPr>
      <t>µ</t>
    </r>
    <r>
      <rPr>
        <sz val="10"/>
        <rFont val="Times New Roman"/>
        <family val="1"/>
      </rPr>
      <t>m</t>
    </r>
  </si>
  <si>
    <t>Daudzreiz lietojama, paredzēta vismaz 10 lietošanas reizēm</t>
  </si>
  <si>
    <t>Monopolāra stimulāciju zonde</t>
  </si>
  <si>
    <t>Standarta monopolāra stimulāciju zonde ar rokturi un uzgali</t>
  </si>
  <si>
    <t>Vienreiz lietojama, sterilā iepakojumā</t>
  </si>
  <si>
    <t>Zonde (ref kods 8225101) savietojama ar nervu monitoringa iekārtu NIM Response 3.0 (Medtronic) (ref kods 8253002), iepakojumā ne mazāk kā 5 gab.</t>
  </si>
  <si>
    <t>Vienreiz lietojams, sterilā iepakojumā</t>
  </si>
  <si>
    <t>4-kanālu</t>
  </si>
  <si>
    <t>Garums 12.5 mm</t>
  </si>
  <si>
    <t>Divu adatu elektrods</t>
  </si>
  <si>
    <t>Attālums starp adatam 2.5 mm</t>
  </si>
  <si>
    <t>Elektrods (ref kods 8227415) savietojama ar nervu monitoringa iekārtu NIM Response 3.0 (Medtronic) (ref kods 8253002), iepakojumā ne mazāk kā 5 gab.</t>
  </si>
  <si>
    <t>Daļa</t>
  </si>
  <si>
    <t>Nosaukums</t>
  </si>
  <si>
    <t>Piegāde 4 nedēļu laikā no pasūtījuma brīža;</t>
  </si>
  <si>
    <t>Finanšu piedāvājumā pretendentam jāietver visi izdevumi un izmaksas, kas saistītas ar Preces piegādi, transportu, lietošanas un apstrādes apmācību;</t>
  </si>
  <si>
    <t>Skaitliskiem parametriem pielaide ± 10%, ja nav norādīts citādāk.</t>
  </si>
  <si>
    <t>Šeivera sekotājs EM-Shavertracker (ref kods 40820123) vai analogs</t>
  </si>
  <si>
    <t>Navigācijas sistēmas NAV1 Electromagnetic (Karl Storz) piederumi un instrumenti:</t>
  </si>
  <si>
    <t>Navigācijas sistēmas NAV1 Electromagnetic (Karl Storz) piederumi un instrumenti (1.1.-1.4. pozīcijas)</t>
  </si>
  <si>
    <t>1.5.</t>
  </si>
  <si>
    <t>6.</t>
  </si>
  <si>
    <t>1.6.</t>
  </si>
  <si>
    <t>7.</t>
  </si>
  <si>
    <t>1.7.</t>
  </si>
  <si>
    <t>8.</t>
  </si>
  <si>
    <t>9.</t>
  </si>
  <si>
    <t>1.9.</t>
  </si>
  <si>
    <t>10.</t>
  </si>
  <si>
    <t>1.10.</t>
  </si>
  <si>
    <t>11.</t>
  </si>
  <si>
    <t>1.11.</t>
  </si>
  <si>
    <t>12.</t>
  </si>
  <si>
    <t>1.12.</t>
  </si>
  <si>
    <t>KOPĒJĀ CENA 1.5. pozīcijai bez PVN, EUR:</t>
  </si>
  <si>
    <t>KOPĒJĀ CENA 1.6. pozīcijai bez PVN, EUR:</t>
  </si>
  <si>
    <t>KOPĒJĀ CENA 1.7. pozīcijai bez PVN, EUR:</t>
  </si>
  <si>
    <t>KOPĒJĀ CENA 1.8. pozīcijai bez PVN, EUR:</t>
  </si>
  <si>
    <t>KOPĒJĀ CENA 1.9. pozīcijai bez PVN, EUR:</t>
  </si>
  <si>
    <t>KOPĒJĀ CENA 1.10. pozīcijai bez PVN, EUR:</t>
  </si>
  <si>
    <t>KOPĒJĀ CENA 1.11. pozīcijai bez PVN, EUR:</t>
  </si>
  <si>
    <t>KOPĒJĀ CENA 1.12. pozīcijai bez PVN, EUR:</t>
  </si>
  <si>
    <t>.pozīcija</t>
  </si>
  <si>
    <t>Urbja-šeivera iekārtas UNIDRIVE S III ENT (Karl Storz) piederumi un instrumenti:</t>
  </si>
  <si>
    <t>1.8</t>
  </si>
  <si>
    <t>1.9</t>
  </si>
  <si>
    <t>1.10</t>
  </si>
  <si>
    <t xml:space="preserve">Endoskopu lēcu tīrīšanas iekārtas Clearvision II (Karl Storz) piederumi: </t>
  </si>
  <si>
    <t>1.11</t>
  </si>
  <si>
    <t>1.12</t>
  </si>
  <si>
    <r>
      <t>2. daļa - Deka iekārtas oglekļa dioksīda šķiedru lāzera SmartXide</t>
    </r>
    <r>
      <rPr>
        <i/>
        <vertAlign val="superscript"/>
        <sz val="12"/>
        <color theme="1"/>
        <rFont val="Times New Roman"/>
        <family val="1"/>
        <charset val="186"/>
      </rPr>
      <t>2</t>
    </r>
    <r>
      <rPr>
        <i/>
        <sz val="12"/>
        <color theme="1"/>
        <rFont val="Times New Roman"/>
        <family val="1"/>
        <charset val="186"/>
      </rPr>
      <t xml:space="preserve"> C60 ENT piederumi </t>
    </r>
  </si>
  <si>
    <t>3. daļa - Medtronic iekārtas nervu monitoringa iekārtas NIM Response 3.0 (Medtronic) piederumi</t>
  </si>
  <si>
    <t>KOPĒJĀ CENA 3.1. pozīcijai bez PVN, EUR:</t>
  </si>
  <si>
    <t>KOPĒJĀ CENA 3.2. pozīcijai bez PVN, EUR:</t>
  </si>
  <si>
    <r>
      <t xml:space="preserve">KOPĒJĀ VĒRTĒJAMĀ CENA </t>
    </r>
    <r>
      <rPr>
        <b/>
        <sz val="11"/>
        <color theme="1"/>
        <rFont val="Calibri"/>
        <family val="1"/>
        <charset val="186"/>
        <scheme val="minor"/>
      </rPr>
      <t>bez PVN, EUR par 3.daļu</t>
    </r>
  </si>
  <si>
    <t xml:space="preserve">Karl Storz iekārtu navigācijas sistēmas NAV1 Electromagnetic, urbja-šeivera iekārtas UNIDRIVE S III ENT unendoskopu lēcu tīrīšanas iekārtas Clearvision II piederumi un instrumenti </t>
  </si>
  <si>
    <t xml:space="preserve">Deka iekārtas oglekļa dioksīda šķiedru lāzera SmartXide2 C60 ENT piederumi </t>
  </si>
  <si>
    <t>Medtronic iekārtas nervu monitoringa iekārtas NIM Response 3.0 (Medtronic) piederumi</t>
  </si>
  <si>
    <t>LOR iekārtu piederumu piegāde</t>
  </si>
  <si>
    <t xml:space="preserve">Preces modelis, ref kods, ražotājs: </t>
  </si>
  <si>
    <t>Medicīnas ierīces klase (atsauce uz EK atbilstības deklarāciju)***</t>
  </si>
  <si>
    <t>Paredzamais daudzums (gab.)****:</t>
  </si>
  <si>
    <t>Pozīcijas:</t>
  </si>
  <si>
    <t>1.1.4</t>
  </si>
  <si>
    <t>Savietojams ar navigācijas sistēmu NAV1 Electromagnetic (Karl Storz)</t>
  </si>
  <si>
    <t>1.2.4</t>
  </si>
  <si>
    <t>Zondes savietojamas ar navigācijas sistēmu NAV1 Electromagnetic (Karl Storz)</t>
  </si>
  <si>
    <t>Atsūkšanas instrumenti savietojami ar navigācijas sistēmu NAV1 Electromagnetic (Karl Storz)</t>
  </si>
  <si>
    <t>Savietojams ar urbja-šeivera iekārtu UNIDRIVE S III ENT (Karl Storz)</t>
  </si>
  <si>
    <t>Mikromotors leņķa uzgaliem</t>
  </si>
  <si>
    <t>Motora maksimālais ātrums ne mazāk kā 40 000 rmp, intranazālam urbim ar motoru ne mazāk kā 60000 rmp</t>
  </si>
  <si>
    <t>Motoram var pievienot gan taisnus, gas liektos urbšanas rokturus</t>
  </si>
  <si>
    <t>Rokturus var mazgāt un sterilizēt</t>
  </si>
  <si>
    <t>Ar atsūkšanas un irrigācijas kanālu</t>
  </si>
  <si>
    <t>Rokturim ir ergonomiskas formas</t>
  </si>
  <si>
    <t>Vienkāršs un drošs blokēšanas mehānisms rokturī nodrošina ātru un vieglu uzgaļu maiņu</t>
  </si>
  <si>
    <t>Mikromotors leņķa uzgaliem High-Performance EC Micro Motor II (ref kods 20711033) vai analogs</t>
  </si>
  <si>
    <t>Savienotājvads mikromotoram</t>
  </si>
  <si>
    <t>Prasības mikromotoram:</t>
  </si>
  <si>
    <t>3.7</t>
  </si>
  <si>
    <t>3.8</t>
  </si>
  <si>
    <t>Prasības savienotājvadam:</t>
  </si>
  <si>
    <t>Nodrošina mikromotora savienojumu ar urbja-šeivera iekārtu UNIDRIVE S III ENT (Karl Storz)</t>
  </si>
  <si>
    <t>Savienotājvads connecting Cable (ref kods 20711173) vai analogs</t>
  </si>
  <si>
    <t>Šeivera motors</t>
  </si>
  <si>
    <t>Šeivera motors DrillCut-X II N Shaver handpiece (ref kods 40712055) vai analogs</t>
  </si>
  <si>
    <t>Jābūt vismaz šādiem motora ātruma režīmiem:</t>
  </si>
  <si>
    <t>Oscilējošs ar maksimālo ātrumu ne mazāk kā 5000 rmp</t>
  </si>
  <si>
    <t>Rotējošs ar maksimālo ātrumu ne mazāk kā 12 000 rmp</t>
  </si>
  <si>
    <t>1.13</t>
  </si>
  <si>
    <t>1.14</t>
  </si>
  <si>
    <t>13.</t>
  </si>
  <si>
    <t>Dermatoms ar motoru</t>
  </si>
  <si>
    <t>1.13.</t>
  </si>
  <si>
    <t>Prasības dermatomam ar iegriezuma platumu 50 mm:</t>
  </si>
  <si>
    <t>Iegriezuma platums 50 mm</t>
  </si>
  <si>
    <t>Maksimālais apgriezienu skaits ne mazāk kā 8000 rpm</t>
  </si>
  <si>
    <t>Prasības dermatomam ar iegriezuma platumu 25 mm:</t>
  </si>
  <si>
    <t>Iegriezuma platums 25 mm</t>
  </si>
  <si>
    <t>Prasības motoram ar lielu jaudu dermatomam:</t>
  </si>
  <si>
    <t>Savietojams ar 1.13.1., 1.13.2. pozīcijām jeb dermatoma uzgaļiem un urbja-šeivera iekārtu Unidrive S III ENT</t>
  </si>
  <si>
    <t>Prasības motora savienotājvadam:</t>
  </si>
  <si>
    <t>Savietojams ar 1.13.3.pozīciju jeb dermatoma motoru</t>
  </si>
  <si>
    <t>14.</t>
  </si>
  <si>
    <t>Asmeņi dermatomam</t>
  </si>
  <si>
    <t>1.14.</t>
  </si>
  <si>
    <t>Vienreiz lietojams metāla asmenis</t>
  </si>
  <si>
    <t>Sterilā iepakojumā</t>
  </si>
  <si>
    <t>Iepakojumā ne mazāk kā 10 gabali</t>
  </si>
  <si>
    <t>Asmenis ar platumu 50 mm (ref kods 253201), savietojams ar 1.13.6.punktā aprakstīto dermatomu (ref kods 253200)</t>
  </si>
  <si>
    <t>Asmenis ar platumu 25 mm (ref kods 253101), savietojams ar 1.13.7.punktā aprakstīto dermatomu (ref kods 253100)</t>
  </si>
  <si>
    <t>Dermatoms ar iegriezuma platumu 50 mm (ref kods 253200) vai analogs</t>
  </si>
  <si>
    <t>Dermatoms ar iegriezuma platumu 25 mm (ref kods 253100) vai analogs</t>
  </si>
  <si>
    <t>Motors ar lielu jaudu (ref kods 20711033) vai analogs</t>
  </si>
  <si>
    <t>Motora savienotājvads (ref kods 20711173) vai analogs</t>
  </si>
  <si>
    <r>
      <t>Apvalks rigīdam endoskopam ar skatu leņķi 0</t>
    </r>
    <r>
      <rPr>
        <vertAlign val="superscript"/>
        <sz val="10"/>
        <rFont val="Times New Roman"/>
        <family val="1"/>
        <charset val="186"/>
      </rPr>
      <t>o</t>
    </r>
    <r>
      <rPr>
        <sz val="10"/>
        <rFont val="Times New Roman"/>
        <family val="1"/>
      </rPr>
      <t>, diametru 4 mm un garumu 18 cm (ref kods 7230 AS) vai analogs</t>
    </r>
  </si>
  <si>
    <r>
      <t>Apvalks rigīdam endoskopam ar skatu leņķi 30</t>
    </r>
    <r>
      <rPr>
        <vertAlign val="superscript"/>
        <sz val="10"/>
        <rFont val="Times New Roman"/>
        <family val="1"/>
        <charset val="186"/>
      </rPr>
      <t>o</t>
    </r>
    <r>
      <rPr>
        <sz val="10"/>
        <rFont val="Times New Roman"/>
        <family val="1"/>
      </rPr>
      <t>, diametru 4 mm un garumu 18 cm (ref kods 7230 BS) vai analogs</t>
    </r>
  </si>
  <si>
    <t>Tīrīšanas caurule (ref kods 723540 L) vai analogs</t>
  </si>
  <si>
    <t>KOPĒJĀ CENA 1.13. pozīcijai bez PVN, EUR:</t>
  </si>
  <si>
    <t>KOPĒJĀ CENA 1.14. pozīcijai bez PVN, EUR:</t>
  </si>
  <si>
    <r>
      <t xml:space="preserve">KOPĒJĀ VĒRTĒJAMĀ CENA </t>
    </r>
    <r>
      <rPr>
        <b/>
        <sz val="11"/>
        <color theme="1"/>
        <rFont val="Times New Roman"/>
        <family val="1"/>
        <charset val="186"/>
      </rPr>
      <t>bez PVN, EUR par 1.daļu</t>
    </r>
  </si>
  <si>
    <t>Vienreiz lietojams irrigācijas cauruļvadu komplekts (ref kods 031229-10) vai analogs</t>
  </si>
  <si>
    <r>
      <t xml:space="preserve">KOPĒJĀ VĒRTĒJAMĀ CENA </t>
    </r>
    <r>
      <rPr>
        <b/>
        <sz val="11"/>
        <color theme="1"/>
        <rFont val="Times New Roman"/>
        <family val="1"/>
        <charset val="186"/>
      </rPr>
      <t>bez PVN, EUR par 2.daļu</t>
    </r>
  </si>
  <si>
    <t>Iepirkuma “LOR iekārtu piederumu piegāde” nolikumam</t>
  </si>
  <si>
    <t>Iepirkuma identifikācijas Nr. PSKUS__</t>
  </si>
  <si>
    <t xml:space="preserve">1. daļa - Karl Storz iekārtu navigācijas sistēmas NAV1 Electromagnetic, urbja-šeivera iekārtas UNIDRIVE S III ENT un endoskopu lēcu tīrīšanas iekārtas Clearvision II piederumi un instrumenti </t>
  </si>
  <si>
    <t>Vienreiz lietojamam un ierobežotu lietošanas reižu piedāvātajām precēm derīguma termiņš (nosaka Pretendents) ir ___ (______________) mēneši no pavadzīmes-rēķina abpusējas parakstīšanas brīža, bet ne mazāk kā 12 mēneši. Daudzreiz lietojamam piedāvātajām precēm garantijas termiņš (nosaka Pretendents) ir ___ (______________) mēneši no pavadzīmes-rēķina abpusējas parakstīšanas brīža, bet ne mazāk kā 24 mēneši;</t>
  </si>
  <si>
    <t>Visas piedāvātās Preces ir jaunas (ražotas ne agrāk kā 12 mēnešu laikā no pasūtījuma brīža), iepriekš nelietotas un nesatur iepriekš lietotas vai atjaunotas sastāvdaļas vai komponentes;</t>
  </si>
  <si>
    <t>Piedāvājumam jāpievieno Preces ražotāja izsniegta autorizācijas vēstule, kas apliecina, ka pretendents ir ekskluzīvais autorizētais pārstāvis, tiesīgs izplatīt un nodrošināt servisu, ja paredzēts, piedāvātai Precei Latvijas Republikā;</t>
  </si>
  <si>
    <t>Paredzamajam daudzumam ir informatīva nozīme, kas parāda plānoto instrumentu un piederumu patēriņu 12 mēnešu laikā. Līgums tiks noslēgts par vienības cenu un kopējo līgumsummu.</t>
  </si>
  <si>
    <t>Medicīnas ierīces klase (atsauce uz EK atbilstības deklarāciju)***:</t>
  </si>
  <si>
    <t>***'Piedāvājumam jāpievieno piedāvātas Preces EK atbilstības deklarācijas kopija atbilstoši Eiropas Padomes direktīvas EKK 93/42 vai regulas 2017/745 prasībām un CE sertifikāta kopija (ja ražotājs noteicis ierīču klasi: I klases sterilas ierīces un I klases ierīces ar mērīšanas funkciju, IIa, IIb vai III klases ierīces);</t>
  </si>
  <si>
    <t>Paredzēts augsta līmeņa dezinfekcijai, mazgāšanai un sterilizācijai</t>
  </si>
  <si>
    <t>Urbja-šeivera iekārtas UNIDRIVE S III ENT (Karl Storz) piederumi un instrumenti (1.5.-1.12. pozīcijas)</t>
  </si>
  <si>
    <t>Endoskopu lēcu tīrīšanas iekārtas Clearvision II (Karl Storz) piederumi (1.13.-1.14.pozīcijas)</t>
  </si>
  <si>
    <t>1.8.</t>
  </si>
  <si>
    <t>Pielikums Nr._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</si>
</sst>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Ls-426]\ * #,##0.00_-;\-[$Ls-426]\ * #,##0.00_-;_-[$Ls-426]\ * &quot;-&quot;??_-;_-@_-"/>
    <numFmt numFmtId="165" formatCode="_-[$€-2]\ * #,##0.00_-;\-[$€-2]\ * #,##0.00_-;_-[$€-2]\ * &quot;-&quot;??_-;_-@_-"/>
  </numFmts>
  <fonts count="28">
    <font>
      <sz val="11"/>
      <color theme="1"/>
      <name val="Calibri"/>
      <family val="2"/>
      <charset val="186"/>
      <scheme val="minor"/>
    </font>
    <font>
      <sz val="11"/>
      <color theme="1"/>
      <name val="Calibri"/>
      <family val="2"/>
      <charset val="186"/>
      <scheme val="minor"/>
    </font>
    <font>
      <sz val="11"/>
      <color theme="1"/>
      <name val="Calibri"/>
      <family val="2"/>
      <scheme val="minor"/>
    </font>
    <font>
      <sz val="10"/>
      <color theme="1"/>
      <name val="Times New Roman"/>
      <family val="1"/>
      <charset val="186"/>
    </font>
    <font>
      <sz val="10"/>
      <name val="Times New Roman"/>
      <family val="1"/>
    </font>
    <font>
      <sz val="10"/>
      <name val="Arial"/>
      <family val="2"/>
      <charset val="186"/>
    </font>
    <font>
      <sz val="12"/>
      <name val="RotisSansSerif"/>
    </font>
    <font>
      <b/>
      <sz val="10"/>
      <name val="Times New Roman"/>
      <family val="1"/>
      <charset val="186"/>
    </font>
    <font>
      <b/>
      <i/>
      <sz val="12"/>
      <color theme="1"/>
      <name val="Times New Roman"/>
      <family val="1"/>
      <charset val="186"/>
    </font>
    <font>
      <i/>
      <sz val="12"/>
      <color theme="1"/>
      <name val="Times New Roman"/>
      <family val="1"/>
      <charset val="186"/>
    </font>
    <font>
      <sz val="10"/>
      <name val="Times New Roman"/>
      <family val="1"/>
      <charset val="186"/>
    </font>
    <font>
      <b/>
      <sz val="12"/>
      <name val="Times New Roman"/>
      <family val="1"/>
      <charset val="186"/>
    </font>
    <font>
      <b/>
      <sz val="12"/>
      <name val="Times New Roman"/>
      <family val="1"/>
    </font>
    <font>
      <b/>
      <i/>
      <sz val="10"/>
      <name val="Times New Roman"/>
      <family val="1"/>
      <charset val="186"/>
    </font>
    <font>
      <b/>
      <i/>
      <sz val="10"/>
      <name val="Times New Roman"/>
      <family val="1"/>
    </font>
    <font>
      <b/>
      <sz val="12"/>
      <color theme="1"/>
      <name val="Times New Roman"/>
      <family val="1"/>
      <charset val="186"/>
    </font>
    <font>
      <sz val="11"/>
      <color theme="1"/>
      <name val="Times New Roman"/>
      <family val="1"/>
      <charset val="186"/>
    </font>
    <font>
      <b/>
      <i/>
      <sz val="10"/>
      <color theme="1"/>
      <name val="Times New Roman"/>
      <family val="1"/>
      <charset val="186"/>
    </font>
    <font>
      <i/>
      <sz val="10"/>
      <color theme="1"/>
      <name val="Times New Roman"/>
      <family val="1"/>
      <charset val="186"/>
    </font>
    <font>
      <b/>
      <sz val="11"/>
      <color theme="1"/>
      <name val="Calibri"/>
      <family val="1"/>
      <charset val="186"/>
      <scheme val="minor"/>
    </font>
    <font>
      <b/>
      <sz val="11"/>
      <color theme="1"/>
      <name val="Times New Roman"/>
      <family val="1"/>
      <charset val="186"/>
    </font>
    <font>
      <i/>
      <sz val="10"/>
      <name val="Times New Roman"/>
      <family val="1"/>
      <charset val="186"/>
    </font>
    <font>
      <b/>
      <sz val="14"/>
      <color theme="1"/>
      <name val="Calibri"/>
      <family val="2"/>
      <charset val="186"/>
      <scheme val="minor"/>
    </font>
    <font>
      <vertAlign val="superscript"/>
      <sz val="10"/>
      <name val="Times New Roman"/>
      <family val="1"/>
      <charset val="186"/>
    </font>
    <font>
      <i/>
      <vertAlign val="superscript"/>
      <sz val="12"/>
      <color theme="1"/>
      <name val="Times New Roman"/>
      <family val="1"/>
      <charset val="186"/>
    </font>
    <font>
      <i/>
      <sz val="11"/>
      <color theme="1"/>
      <name val="Times New Roman"/>
      <family val="1"/>
      <charset val="186"/>
    </font>
    <font>
      <sz val="8"/>
      <name val="Calibri"/>
      <family val="2"/>
      <charset val="186"/>
      <scheme val="minor"/>
    </font>
    <font>
      <sz val="11"/>
      <name val="Calibri"/>
      <family val="2"/>
      <charset val="186"/>
    </font>
  </fonts>
  <fills count="6">
    <fill>
      <patternFill patternType="none"/>
    </fill>
    <fill>
      <patternFill patternType="gray125"/>
    </fill>
    <fill>
      <patternFill patternType="solid">
        <fgColor theme="9" tint="0.59999389629810485"/>
        <bgColor indexed="64"/>
      </patternFill>
    </fill>
    <fill>
      <patternFill patternType="solid">
        <fgColor theme="5" tint="0.39997558519241921"/>
        <bgColor indexed="64"/>
      </patternFill>
    </fill>
    <fill>
      <patternFill patternType="solid">
        <fgColor rgb="FFF4B083"/>
        <bgColor indexed="64"/>
      </patternFill>
    </fill>
    <fill>
      <patternFill patternType="solid">
        <fgColor indexed="9"/>
        <bgColor auto="1"/>
      </patternFill>
    </fill>
  </fills>
  <borders count="8">
    <border>
      <left/>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top/>
      <bottom style="thin">
        <color auto="1"/>
      </bottom>
      <diagonal/>
    </border>
    <border>
      <left/>
      <right style="thin">
        <color indexed="64"/>
      </right>
      <top/>
      <bottom style="thin">
        <color indexed="64"/>
      </bottom>
      <diagonal/>
    </border>
    <border>
      <left/>
      <right/>
      <top/>
      <bottom style="thin">
        <color auto="1"/>
      </bottom>
      <diagonal/>
    </border>
  </borders>
  <cellStyleXfs count="10">
    <xf numFmtId="0" fontId="0" fillId="0" borderId="0"/>
    <xf numFmtId="0" fontId="2" fillId="0" borderId="0"/>
    <xf numFmtId="44" fontId="2" fillId="0" borderId="0" applyFont="0" applyFill="0" applyBorder="0" applyAlignment="0" applyProtection="0"/>
    <xf numFmtId="164" fontId="3" fillId="0" borderId="0">
      <alignment vertical="center" wrapText="1"/>
    </xf>
    <xf numFmtId="0" fontId="5" fillId="0" borderId="0"/>
    <xf numFmtId="0" fontId="1" fillId="0" borderId="0"/>
    <xf numFmtId="0" fontId="5" fillId="0" borderId="0"/>
    <xf numFmtId="164" fontId="6" fillId="0" borderId="0"/>
    <xf numFmtId="44" fontId="1" fillId="0" borderId="0" applyFont="0" applyFill="0" applyBorder="0" applyAlignment="0" applyProtection="0"/>
    <xf numFmtId="44" fontId="1" fillId="0" borderId="0" applyFont="0" applyFill="0" applyBorder="0" applyAlignment="0" applyProtection="0"/>
  </cellStyleXfs>
  <cellXfs count="201">
    <xf numFmtId="0" fontId="0" fillId="0" borderId="0" xfId="0"/>
    <xf numFmtId="0" fontId="11" fillId="2" borderId="2" xfId="3" applyNumberFormat="1" applyFont="1" applyFill="1" applyBorder="1" applyAlignment="1">
      <alignment horizontal="left" vertical="center"/>
    </xf>
    <xf numFmtId="0" fontId="12" fillId="2" borderId="1" xfId="3" applyNumberFormat="1" applyFont="1" applyFill="1" applyBorder="1" applyAlignment="1">
      <alignment horizontal="left" vertical="top"/>
    </xf>
    <xf numFmtId="0" fontId="11" fillId="2" borderId="1" xfId="3" applyNumberFormat="1" applyFont="1" applyFill="1" applyBorder="1" applyAlignment="1">
      <alignment horizontal="right" vertical="center"/>
    </xf>
    <xf numFmtId="0" fontId="3" fillId="0" borderId="1" xfId="1" applyFont="1" applyBorder="1" applyAlignment="1">
      <alignment horizontal="right" vertical="center"/>
    </xf>
    <xf numFmtId="16" fontId="10" fillId="0" borderId="2" xfId="3" quotePrefix="1" applyNumberFormat="1" applyFont="1" applyFill="1" applyBorder="1" applyAlignment="1">
      <alignment horizontal="left" vertical="center"/>
    </xf>
    <xf numFmtId="0" fontId="10" fillId="0" borderId="4" xfId="4" applyFont="1" applyFill="1" applyBorder="1" applyAlignment="1">
      <alignment horizontal="left" vertical="top"/>
    </xf>
    <xf numFmtId="0" fontId="2" fillId="0" borderId="0" xfId="1"/>
    <xf numFmtId="14" fontId="3" fillId="0" borderId="0" xfId="3" applyNumberFormat="1" applyFont="1" applyAlignment="1">
      <alignment vertical="center"/>
    </xf>
    <xf numFmtId="0" fontId="3" fillId="0" borderId="0" xfId="3" applyNumberFormat="1" applyFont="1" applyAlignment="1">
      <alignment horizontal="right" vertical="center"/>
    </xf>
    <xf numFmtId="0" fontId="10" fillId="0" borderId="4" xfId="4" applyFont="1" applyFill="1" applyBorder="1" applyAlignment="1">
      <alignment horizontal="left" vertical="top" wrapText="1"/>
    </xf>
    <xf numFmtId="0" fontId="3" fillId="0" borderId="3" xfId="3" applyNumberFormat="1" applyFont="1" applyFill="1" applyBorder="1" applyAlignment="1">
      <alignment horizontal="center" vertical="center" wrapText="1"/>
    </xf>
    <xf numFmtId="0" fontId="3" fillId="0" borderId="3" xfId="3" applyNumberFormat="1" applyFont="1" applyBorder="1" applyAlignment="1">
      <alignment horizontal="center" vertical="center" wrapText="1"/>
    </xf>
    <xf numFmtId="0" fontId="7" fillId="0" borderId="5" xfId="1" quotePrefix="1" applyNumberFormat="1" applyFont="1" applyFill="1" applyBorder="1" applyAlignment="1">
      <alignment horizontal="right" vertical="top" wrapText="1"/>
    </xf>
    <xf numFmtId="164" fontId="3" fillId="0" borderId="0" xfId="3" applyFont="1" applyAlignment="1">
      <alignment horizontal="left" vertical="top" wrapText="1"/>
    </xf>
    <xf numFmtId="164" fontId="3" fillId="0" borderId="0" xfId="3" applyFont="1" applyAlignment="1">
      <alignment vertical="center" wrapText="1"/>
    </xf>
    <xf numFmtId="0" fontId="9" fillId="0" borderId="0" xfId="3" applyNumberFormat="1" applyFont="1" applyBorder="1" applyAlignment="1">
      <alignment horizontal="center" wrapText="1"/>
    </xf>
    <xf numFmtId="0" fontId="12" fillId="2" borderId="1" xfId="3" applyNumberFormat="1" applyFont="1" applyFill="1" applyBorder="1" applyAlignment="1">
      <alignment horizontal="left" vertical="top" wrapText="1"/>
    </xf>
    <xf numFmtId="0" fontId="3" fillId="3" borderId="1" xfId="1" applyNumberFormat="1" applyFont="1" applyFill="1" applyBorder="1" applyAlignment="1">
      <alignment horizontal="right" vertical="center" wrapText="1"/>
    </xf>
    <xf numFmtId="0" fontId="14" fillId="3" borderId="4" xfId="3" applyNumberFormat="1" applyFont="1" applyFill="1" applyBorder="1" applyAlignment="1">
      <alignment horizontal="right" vertical="center" wrapText="1"/>
    </xf>
    <xf numFmtId="0" fontId="14" fillId="3" borderId="1" xfId="3" quotePrefix="1" applyNumberFormat="1" applyFont="1" applyFill="1" applyBorder="1" applyAlignment="1">
      <alignment horizontal="left" vertical="center" wrapText="1"/>
    </xf>
    <xf numFmtId="16" fontId="3" fillId="0" borderId="1" xfId="1" applyNumberFormat="1" applyFont="1" applyBorder="1" applyAlignment="1">
      <alignment horizontal="right" vertical="center" wrapText="1"/>
    </xf>
    <xf numFmtId="0" fontId="4" fillId="0" borderId="2" xfId="1" applyNumberFormat="1" applyFont="1" applyFill="1" applyBorder="1" applyAlignment="1">
      <alignment horizontal="left" vertical="top" wrapText="1"/>
    </xf>
    <xf numFmtId="0" fontId="4" fillId="0" borderId="2" xfId="6" applyFont="1" applyFill="1" applyBorder="1" applyAlignment="1">
      <alignment horizontal="left" vertical="top" wrapText="1"/>
    </xf>
    <xf numFmtId="0" fontId="4" fillId="0" borderId="4" xfId="6" applyFont="1" applyFill="1" applyBorder="1" applyAlignment="1">
      <alignment horizontal="left" vertical="top" wrapText="1"/>
    </xf>
    <xf numFmtId="0" fontId="2" fillId="0" borderId="5" xfId="1" applyNumberFormat="1" applyFont="1" applyBorder="1" applyAlignment="1">
      <alignment wrapText="1"/>
    </xf>
    <xf numFmtId="0" fontId="2" fillId="0" borderId="6" xfId="1" applyNumberFormat="1" applyFont="1" applyBorder="1" applyAlignment="1">
      <alignment horizontal="left" vertical="center" wrapText="1"/>
    </xf>
    <xf numFmtId="0" fontId="10" fillId="0" borderId="3" xfId="3" applyNumberFormat="1" applyFont="1" applyFill="1" applyBorder="1" applyAlignment="1">
      <alignment horizontal="right" vertical="top" wrapText="1"/>
    </xf>
    <xf numFmtId="44" fontId="3" fillId="0" borderId="3" xfId="1" applyNumberFormat="1" applyFont="1" applyBorder="1" applyAlignment="1">
      <alignment vertical="center"/>
    </xf>
    <xf numFmtId="0" fontId="13" fillId="3" borderId="1" xfId="3" applyNumberFormat="1" applyFont="1" applyFill="1" applyBorder="1" applyAlignment="1">
      <alignment horizontal="left" vertical="center" wrapText="1"/>
    </xf>
    <xf numFmtId="0" fontId="13" fillId="3" borderId="2" xfId="3" applyNumberFormat="1" applyFont="1" applyFill="1" applyBorder="1" applyAlignment="1">
      <alignment horizontal="left" vertical="center" wrapText="1"/>
    </xf>
    <xf numFmtId="165" fontId="7" fillId="3" borderId="3" xfId="1" applyNumberFormat="1" applyFont="1" applyFill="1" applyBorder="1" applyAlignment="1">
      <alignment vertical="center" wrapText="1"/>
    </xf>
    <xf numFmtId="0" fontId="11" fillId="2" borderId="1" xfId="3" applyNumberFormat="1" applyFont="1" applyFill="1" applyBorder="1" applyAlignment="1">
      <alignment horizontal="right" vertical="center" wrapText="1"/>
    </xf>
    <xf numFmtId="0" fontId="11" fillId="2" borderId="2" xfId="3" applyNumberFormat="1" applyFont="1" applyFill="1" applyBorder="1" applyAlignment="1">
      <alignment horizontal="left" vertical="center" wrapText="1"/>
    </xf>
    <xf numFmtId="2" fontId="10" fillId="0" borderId="2" xfId="3" quotePrefix="1" applyNumberFormat="1" applyFont="1" applyFill="1" applyBorder="1" applyAlignment="1" applyProtection="1">
      <alignment horizontal="left" vertical="center" wrapText="1"/>
      <protection locked="0"/>
    </xf>
    <xf numFmtId="0" fontId="21" fillId="0" borderId="3" xfId="1" applyNumberFormat="1" applyFont="1" applyFill="1" applyBorder="1" applyAlignment="1">
      <alignment horizontal="left" vertical="top" wrapText="1"/>
    </xf>
    <xf numFmtId="0" fontId="21" fillId="0" borderId="4" xfId="4" applyFont="1" applyFill="1" applyBorder="1" applyAlignment="1">
      <alignment horizontal="left" vertical="top" wrapText="1"/>
    </xf>
    <xf numFmtId="16" fontId="3" fillId="0" borderId="1" xfId="1" applyNumberFormat="1" applyFont="1" applyBorder="1" applyAlignment="1">
      <alignment horizontal="right" vertical="center"/>
    </xf>
    <xf numFmtId="2" fontId="10" fillId="0" borderId="2" xfId="3" quotePrefix="1" applyNumberFormat="1" applyFont="1" applyFill="1" applyBorder="1" applyAlignment="1" applyProtection="1">
      <alignment horizontal="left" vertical="center"/>
      <protection locked="0"/>
    </xf>
    <xf numFmtId="0" fontId="4" fillId="0" borderId="3" xfId="1" applyNumberFormat="1" applyFont="1" applyFill="1" applyBorder="1" applyAlignment="1">
      <alignment horizontal="left" vertical="top"/>
    </xf>
    <xf numFmtId="0" fontId="2" fillId="0" borderId="0" xfId="1" applyAlignment="1"/>
    <xf numFmtId="0" fontId="0" fillId="0" borderId="0" xfId="0" applyAlignment="1"/>
    <xf numFmtId="0" fontId="4" fillId="0" borderId="4" xfId="1" applyNumberFormat="1" applyFont="1" applyFill="1" applyBorder="1" applyAlignment="1">
      <alignment horizontal="left" vertical="top" wrapText="1"/>
    </xf>
    <xf numFmtId="0" fontId="21" fillId="0" borderId="4" xfId="1" applyNumberFormat="1" applyFont="1" applyFill="1" applyBorder="1" applyAlignment="1">
      <alignment horizontal="left" vertical="top" wrapText="1"/>
    </xf>
    <xf numFmtId="0" fontId="2" fillId="0" borderId="0" xfId="1"/>
    <xf numFmtId="14" fontId="3" fillId="0" borderId="0" xfId="3" applyNumberFormat="1" applyFont="1" applyAlignment="1">
      <alignment vertical="center"/>
    </xf>
    <xf numFmtId="0" fontId="3" fillId="0" borderId="0" xfId="3" applyNumberFormat="1" applyFont="1" applyAlignment="1">
      <alignment horizontal="right" vertical="center"/>
    </xf>
    <xf numFmtId="0" fontId="3" fillId="0" borderId="1" xfId="1" applyFont="1" applyBorder="1" applyAlignment="1">
      <alignment horizontal="right" vertical="center" wrapText="1"/>
    </xf>
    <xf numFmtId="0" fontId="10" fillId="0" borderId="4" xfId="4" applyFont="1" applyFill="1" applyBorder="1" applyAlignment="1">
      <alignment horizontal="left" vertical="top" wrapText="1"/>
    </xf>
    <xf numFmtId="0" fontId="3" fillId="0" borderId="3" xfId="3" applyNumberFormat="1" applyFont="1" applyFill="1" applyBorder="1" applyAlignment="1">
      <alignment horizontal="center" vertical="center" wrapText="1"/>
    </xf>
    <xf numFmtId="0" fontId="3" fillId="0" borderId="3" xfId="3" applyNumberFormat="1" applyFont="1" applyBorder="1" applyAlignment="1">
      <alignment horizontal="center" vertical="center" wrapText="1"/>
    </xf>
    <xf numFmtId="0" fontId="7" fillId="0" borderId="5" xfId="1" quotePrefix="1" applyNumberFormat="1" applyFont="1" applyFill="1" applyBorder="1" applyAlignment="1">
      <alignment horizontal="right" vertical="top" wrapText="1"/>
    </xf>
    <xf numFmtId="0" fontId="3" fillId="0" borderId="1" xfId="3" applyNumberFormat="1" applyFont="1" applyFill="1" applyBorder="1" applyAlignment="1">
      <alignment horizontal="center" vertical="center" wrapText="1"/>
    </xf>
    <xf numFmtId="16" fontId="10" fillId="0" borderId="2" xfId="3" quotePrefix="1" applyNumberFormat="1" applyFont="1" applyFill="1" applyBorder="1" applyAlignment="1">
      <alignment horizontal="left" vertical="center" wrapText="1"/>
    </xf>
    <xf numFmtId="164" fontId="3" fillId="0" borderId="0" xfId="3" applyFont="1" applyAlignment="1">
      <alignment horizontal="left" vertical="top"/>
    </xf>
    <xf numFmtId="164" fontId="3" fillId="0" borderId="0" xfId="3" applyFont="1" applyAlignment="1">
      <alignment vertical="center"/>
    </xf>
    <xf numFmtId="0" fontId="9" fillId="0" borderId="0" xfId="3" applyNumberFormat="1" applyFont="1" applyBorder="1" applyAlignment="1">
      <alignment horizontal="center"/>
    </xf>
    <xf numFmtId="164" fontId="3" fillId="0" borderId="0" xfId="3" applyFont="1" applyAlignment="1">
      <alignment horizontal="left" vertical="top" wrapText="1"/>
    </xf>
    <xf numFmtId="164" fontId="3" fillId="0" borderId="0" xfId="3" applyFont="1" applyAlignment="1">
      <alignment vertical="center" wrapText="1"/>
    </xf>
    <xf numFmtId="0" fontId="9" fillId="0" borderId="0" xfId="3" applyNumberFormat="1" applyFont="1" applyBorder="1" applyAlignment="1">
      <alignment horizontal="center" wrapText="1"/>
    </xf>
    <xf numFmtId="0" fontId="12" fillId="2" borderId="1" xfId="3" applyNumberFormat="1" applyFont="1" applyFill="1" applyBorder="1" applyAlignment="1">
      <alignment horizontal="left" vertical="top" wrapText="1"/>
    </xf>
    <xf numFmtId="0" fontId="3" fillId="3" borderId="1" xfId="1" applyNumberFormat="1" applyFont="1" applyFill="1" applyBorder="1" applyAlignment="1">
      <alignment horizontal="right" vertical="center" wrapText="1"/>
    </xf>
    <xf numFmtId="0" fontId="14" fillId="3" borderId="4" xfId="3" applyNumberFormat="1" applyFont="1" applyFill="1" applyBorder="1" applyAlignment="1">
      <alignment horizontal="right" vertical="center" wrapText="1"/>
    </xf>
    <xf numFmtId="16" fontId="3" fillId="0" borderId="1" xfId="1" applyNumberFormat="1" applyFont="1" applyBorder="1" applyAlignment="1">
      <alignment horizontal="right" vertical="center" wrapText="1"/>
    </xf>
    <xf numFmtId="0" fontId="4" fillId="0" borderId="2" xfId="1" applyNumberFormat="1" applyFont="1" applyFill="1" applyBorder="1" applyAlignment="1">
      <alignment horizontal="left" vertical="top" wrapText="1"/>
    </xf>
    <xf numFmtId="0" fontId="4" fillId="0" borderId="2" xfId="6" applyFont="1" applyFill="1" applyBorder="1" applyAlignment="1">
      <alignment horizontal="left" vertical="top" wrapText="1"/>
    </xf>
    <xf numFmtId="0" fontId="4" fillId="0" borderId="4" xfId="6" applyFont="1" applyFill="1" applyBorder="1" applyAlignment="1">
      <alignment horizontal="left" vertical="top" wrapText="1"/>
    </xf>
    <xf numFmtId="0" fontId="2" fillId="0" borderId="5" xfId="1" applyNumberFormat="1" applyFont="1" applyBorder="1" applyAlignment="1">
      <alignment wrapText="1"/>
    </xf>
    <xf numFmtId="0" fontId="2" fillId="0" borderId="6" xfId="1" applyNumberFormat="1" applyFont="1" applyBorder="1" applyAlignment="1">
      <alignment horizontal="left" vertical="center" wrapText="1"/>
    </xf>
    <xf numFmtId="0" fontId="3" fillId="0" borderId="3" xfId="1" applyFont="1" applyBorder="1" applyAlignment="1">
      <alignment horizontal="right" vertical="center" wrapText="1"/>
    </xf>
    <xf numFmtId="0" fontId="10" fillId="0" borderId="3" xfId="3" applyNumberFormat="1" applyFont="1" applyFill="1" applyBorder="1" applyAlignment="1">
      <alignment horizontal="right" vertical="top" wrapText="1"/>
    </xf>
    <xf numFmtId="44" fontId="3" fillId="0" borderId="3" xfId="1" applyNumberFormat="1" applyFont="1" applyBorder="1" applyAlignment="1">
      <alignment vertical="center"/>
    </xf>
    <xf numFmtId="0" fontId="13" fillId="3" borderId="1" xfId="3" applyNumberFormat="1" applyFont="1" applyFill="1" applyBorder="1" applyAlignment="1">
      <alignment horizontal="left" vertical="center" wrapText="1"/>
    </xf>
    <xf numFmtId="0" fontId="13" fillId="3" borderId="2" xfId="3" applyNumberFormat="1" applyFont="1" applyFill="1" applyBorder="1" applyAlignment="1">
      <alignment horizontal="left" vertical="center" wrapText="1"/>
    </xf>
    <xf numFmtId="0" fontId="14" fillId="3" borderId="1" xfId="3" quotePrefix="1" applyNumberFormat="1" applyFont="1" applyFill="1" applyBorder="1" applyAlignment="1">
      <alignment vertical="center" wrapText="1"/>
    </xf>
    <xf numFmtId="165" fontId="7" fillId="3" borderId="3" xfId="1" applyNumberFormat="1" applyFont="1" applyFill="1" applyBorder="1" applyAlignment="1">
      <alignment vertical="center" wrapText="1"/>
    </xf>
    <xf numFmtId="0" fontId="11" fillId="2" borderId="1" xfId="3" applyNumberFormat="1" applyFont="1" applyFill="1" applyBorder="1" applyAlignment="1">
      <alignment horizontal="right" vertical="center" wrapText="1"/>
    </xf>
    <xf numFmtId="0" fontId="11" fillId="2" borderId="2" xfId="3" applyNumberFormat="1" applyFont="1" applyFill="1" applyBorder="1" applyAlignment="1">
      <alignment horizontal="left" vertical="center" wrapText="1"/>
    </xf>
    <xf numFmtId="2" fontId="10" fillId="0" borderId="2" xfId="3" quotePrefix="1" applyNumberFormat="1" applyFont="1" applyFill="1" applyBorder="1" applyAlignment="1" applyProtection="1">
      <alignment horizontal="left" vertical="center" wrapText="1"/>
      <protection locked="0"/>
    </xf>
    <xf numFmtId="0" fontId="10" fillId="0" borderId="3" xfId="1" applyNumberFormat="1" applyFont="1" applyFill="1" applyBorder="1" applyAlignment="1">
      <alignment horizontal="left" vertical="top" wrapText="1"/>
    </xf>
    <xf numFmtId="0" fontId="3" fillId="0" borderId="3" xfId="0" applyFont="1" applyBorder="1"/>
    <xf numFmtId="0" fontId="10" fillId="0" borderId="3" xfId="1" applyNumberFormat="1" applyFont="1" applyFill="1" applyBorder="1" applyAlignment="1">
      <alignment horizontal="left" vertical="top"/>
    </xf>
    <xf numFmtId="0" fontId="10" fillId="0" borderId="2" xfId="1" applyNumberFormat="1" applyFont="1" applyFill="1" applyBorder="1" applyAlignment="1">
      <alignment horizontal="left" vertical="top" wrapText="1"/>
    </xf>
    <xf numFmtId="0" fontId="21" fillId="0" borderId="2" xfId="6" applyFont="1" applyFill="1" applyBorder="1" applyAlignment="1">
      <alignment horizontal="left" vertical="top" wrapText="1"/>
    </xf>
    <xf numFmtId="0" fontId="14" fillId="0" borderId="1" xfId="3" quotePrefix="1" applyNumberFormat="1" applyFont="1" applyFill="1" applyBorder="1" applyAlignment="1">
      <alignment vertical="center" wrapText="1"/>
    </xf>
    <xf numFmtId="0" fontId="0" fillId="0" borderId="0" xfId="0" applyFill="1"/>
    <xf numFmtId="0" fontId="21" fillId="0" borderId="4" xfId="6" applyFont="1" applyFill="1" applyBorder="1" applyAlignment="1">
      <alignment horizontal="left" vertical="top" wrapText="1"/>
    </xf>
    <xf numFmtId="0" fontId="4" fillId="0" borderId="4" xfId="6" applyFont="1" applyFill="1" applyBorder="1" applyAlignment="1">
      <alignment horizontal="left" vertical="top"/>
    </xf>
    <xf numFmtId="0" fontId="10" fillId="0" borderId="4" xfId="6" applyFont="1" applyFill="1" applyBorder="1" applyAlignment="1">
      <alignment horizontal="left" vertical="top" wrapText="1"/>
    </xf>
    <xf numFmtId="0" fontId="14" fillId="0" borderId="1" xfId="3" quotePrefix="1" applyNumberFormat="1" applyFont="1" applyFill="1" applyBorder="1" applyAlignment="1">
      <alignment horizontal="center" vertical="center" wrapText="1"/>
    </xf>
    <xf numFmtId="0" fontId="10" fillId="0" borderId="3" xfId="3" quotePrefix="1" applyNumberFormat="1" applyFont="1" applyFill="1" applyBorder="1" applyAlignment="1">
      <alignment horizontal="center" vertical="center" wrapText="1"/>
    </xf>
    <xf numFmtId="44" fontId="3" fillId="0" borderId="3" xfId="8" applyFont="1" applyBorder="1" applyAlignment="1">
      <alignment horizontal="center" vertical="center" wrapText="1"/>
    </xf>
    <xf numFmtId="0" fontId="14" fillId="0" borderId="3" xfId="3" quotePrefix="1" applyNumberFormat="1" applyFont="1" applyFill="1" applyBorder="1" applyAlignment="1">
      <alignment horizontal="center" vertical="center" wrapText="1"/>
    </xf>
    <xf numFmtId="0" fontId="3" fillId="0" borderId="3" xfId="0" applyFont="1" applyBorder="1" applyAlignment="1">
      <alignment horizontal="center"/>
    </xf>
    <xf numFmtId="44" fontId="3" fillId="0" borderId="3" xfId="8" applyFont="1" applyBorder="1" applyAlignment="1">
      <alignment horizontal="center"/>
    </xf>
    <xf numFmtId="0" fontId="10" fillId="0" borderId="1" xfId="3" quotePrefix="1" applyNumberFormat="1" applyFont="1" applyFill="1" applyBorder="1" applyAlignment="1">
      <alignment horizontal="center" vertical="center" wrapText="1"/>
    </xf>
    <xf numFmtId="0" fontId="0" fillId="0" borderId="0" xfId="0"/>
    <xf numFmtId="0" fontId="10" fillId="0" borderId="4" xfId="1" applyNumberFormat="1" applyFont="1" applyFill="1" applyBorder="1" applyAlignment="1">
      <alignment horizontal="left" vertical="top" wrapText="1"/>
    </xf>
    <xf numFmtId="0" fontId="21" fillId="0" borderId="2" xfId="1" applyNumberFormat="1" applyFont="1" applyFill="1" applyBorder="1" applyAlignment="1">
      <alignment horizontal="left" vertical="top" wrapText="1"/>
    </xf>
    <xf numFmtId="0" fontId="7" fillId="0" borderId="0" xfId="1" applyFont="1" applyFill="1" applyAlignment="1">
      <alignment horizontal="right" vertical="center"/>
    </xf>
    <xf numFmtId="0" fontId="4" fillId="0" borderId="2" xfId="1" applyNumberFormat="1" applyFont="1" applyFill="1" applyBorder="1" applyAlignment="1">
      <alignment horizontal="left" vertical="top"/>
    </xf>
    <xf numFmtId="0" fontId="3" fillId="0" borderId="3" xfId="1" applyFont="1" applyBorder="1" applyAlignment="1">
      <alignment horizontal="right" vertical="center"/>
    </xf>
    <xf numFmtId="0" fontId="4" fillId="0" borderId="0" xfId="1" applyNumberFormat="1" applyFont="1" applyFill="1" applyBorder="1" applyAlignment="1">
      <alignment horizontal="left" vertical="top"/>
    </xf>
    <xf numFmtId="0" fontId="22" fillId="0" borderId="0" xfId="0" applyFont="1"/>
    <xf numFmtId="0" fontId="14" fillId="3" borderId="1" xfId="3" quotePrefix="1" applyNumberFormat="1" applyFont="1" applyFill="1" applyBorder="1" applyAlignment="1">
      <alignment horizontal="left" vertical="center" wrapText="1"/>
    </xf>
    <xf numFmtId="0" fontId="2" fillId="0" borderId="0" xfId="1" applyFont="1" applyBorder="1" applyAlignment="1">
      <alignment wrapText="1"/>
    </xf>
    <xf numFmtId="49" fontId="4" fillId="0" borderId="0" xfId="1" applyNumberFormat="1" applyFont="1" applyFill="1" applyBorder="1" applyAlignment="1">
      <alignment horizontal="right" vertical="center" wrapText="1"/>
    </xf>
    <xf numFmtId="0" fontId="7" fillId="0" borderId="0" xfId="1" quotePrefix="1" applyNumberFormat="1" applyFont="1" applyFill="1" applyBorder="1" applyAlignment="1">
      <alignment horizontal="right" vertical="top" wrapText="1"/>
    </xf>
    <xf numFmtId="165" fontId="4" fillId="0" borderId="0" xfId="1" applyNumberFormat="1" applyFont="1" applyFill="1" applyBorder="1" applyAlignment="1">
      <alignment horizontal="center" vertical="center" wrapText="1"/>
    </xf>
    <xf numFmtId="16" fontId="3" fillId="0" borderId="1" xfId="1" quotePrefix="1" applyNumberFormat="1" applyFont="1" applyBorder="1" applyAlignment="1">
      <alignment horizontal="right" vertical="center" wrapText="1"/>
    </xf>
    <xf numFmtId="165" fontId="0" fillId="0" borderId="0" xfId="0" applyNumberFormat="1"/>
    <xf numFmtId="0" fontId="20" fillId="0" borderId="3" xfId="0" applyFont="1" applyBorder="1" applyAlignment="1">
      <alignment wrapText="1"/>
    </xf>
    <xf numFmtId="0" fontId="20" fillId="0" borderId="1" xfId="0" applyFont="1" applyBorder="1" applyAlignment="1">
      <alignment vertical="center" wrapText="1"/>
    </xf>
    <xf numFmtId="0" fontId="20" fillId="0" borderId="2" xfId="0" applyFont="1" applyBorder="1" applyAlignment="1">
      <alignment vertical="center" wrapText="1"/>
    </xf>
    <xf numFmtId="0" fontId="16" fillId="0" borderId="1" xfId="0" applyFont="1" applyBorder="1" applyAlignment="1">
      <alignment wrapText="1"/>
    </xf>
    <xf numFmtId="0" fontId="16" fillId="0" borderId="2" xfId="0" applyFont="1" applyBorder="1" applyAlignment="1">
      <alignment wrapText="1"/>
    </xf>
    <xf numFmtId="0" fontId="25" fillId="0" borderId="3" xfId="0" applyFont="1" applyBorder="1" applyAlignment="1">
      <alignment wrapText="1"/>
    </xf>
    <xf numFmtId="16" fontId="16" fillId="0" borderId="1" xfId="0" quotePrefix="1" applyNumberFormat="1" applyFont="1" applyBorder="1" applyAlignment="1">
      <alignment horizontal="right" wrapText="1"/>
    </xf>
    <xf numFmtId="0" fontId="16" fillId="0" borderId="3" xfId="0" applyFont="1" applyBorder="1" applyAlignment="1">
      <alignment wrapText="1"/>
    </xf>
    <xf numFmtId="0" fontId="25" fillId="0" borderId="3" xfId="0" applyFont="1" applyBorder="1" applyAlignment="1">
      <alignment horizontal="center" vertical="center" wrapText="1"/>
    </xf>
    <xf numFmtId="0" fontId="14" fillId="3" borderId="1" xfId="3" quotePrefix="1" applyNumberFormat="1" applyFont="1" applyFill="1" applyBorder="1" applyAlignment="1">
      <alignment horizontal="left" vertical="center" wrapText="1"/>
    </xf>
    <xf numFmtId="0" fontId="13" fillId="3" borderId="1" xfId="3" quotePrefix="1" applyNumberFormat="1" applyFont="1" applyFill="1" applyBorder="1">
      <alignment vertical="center" wrapText="1"/>
    </xf>
    <xf numFmtId="0" fontId="13" fillId="3" borderId="3" xfId="3" quotePrefix="1" applyNumberFormat="1" applyFont="1" applyFill="1" applyBorder="1" applyAlignment="1">
      <alignment horizontal="center" vertical="center" wrapText="1"/>
    </xf>
    <xf numFmtId="44" fontId="3" fillId="0" borderId="3" xfId="9" applyFont="1" applyBorder="1" applyAlignment="1">
      <alignment vertical="center"/>
    </xf>
    <xf numFmtId="0" fontId="13" fillId="3" borderId="3" xfId="3" quotePrefix="1" applyNumberFormat="1" applyFont="1" applyFill="1" applyBorder="1">
      <alignment vertical="center" wrapText="1"/>
    </xf>
    <xf numFmtId="49" fontId="13" fillId="3" borderId="1" xfId="3" applyNumberFormat="1" applyFont="1" applyFill="1" applyBorder="1" applyAlignment="1">
      <alignment horizontal="right" vertical="center" wrapText="1"/>
    </xf>
    <xf numFmtId="49" fontId="13" fillId="3" borderId="4" xfId="3" applyNumberFormat="1" applyFont="1" applyFill="1" applyBorder="1" applyAlignment="1">
      <alignment horizontal="left" vertical="center" wrapText="1"/>
    </xf>
    <xf numFmtId="0" fontId="10" fillId="0" borderId="1" xfId="3" quotePrefix="1" applyNumberFormat="1" applyFont="1" applyBorder="1" applyAlignment="1">
      <alignment horizontal="right" vertical="center" wrapText="1"/>
    </xf>
    <xf numFmtId="49" fontId="10" fillId="0" borderId="2" xfId="3" quotePrefix="1" applyNumberFormat="1" applyFont="1" applyBorder="1" applyAlignment="1">
      <alignment horizontal="left" vertical="center" wrapText="1"/>
    </xf>
    <xf numFmtId="0" fontId="10" fillId="0" borderId="3" xfId="6" applyFont="1" applyBorder="1" applyAlignment="1">
      <alignment horizontal="left" vertical="top" wrapText="1"/>
    </xf>
    <xf numFmtId="0" fontId="10" fillId="0" borderId="3" xfId="3" applyNumberFormat="1" applyFont="1" applyBorder="1">
      <alignment vertical="center" wrapText="1"/>
    </xf>
    <xf numFmtId="0" fontId="10" fillId="0" borderId="2" xfId="3" applyNumberFormat="1" applyFont="1" applyBorder="1">
      <alignment vertical="center" wrapText="1"/>
    </xf>
    <xf numFmtId="0" fontId="10" fillId="0" borderId="3" xfId="3" applyNumberFormat="1" applyFont="1" applyBorder="1" applyAlignment="1">
      <alignment horizontal="center" vertical="center" wrapText="1"/>
    </xf>
    <xf numFmtId="44" fontId="10" fillId="0" borderId="3" xfId="9" applyFont="1" applyBorder="1" applyAlignment="1">
      <alignment vertical="center" wrapText="1"/>
    </xf>
    <xf numFmtId="0" fontId="27" fillId="3" borderId="4" xfId="0" applyFont="1" applyFill="1" applyBorder="1"/>
    <xf numFmtId="0" fontId="10" fillId="3" borderId="4" xfId="3" applyNumberFormat="1" applyFont="1" applyFill="1" applyBorder="1">
      <alignment vertical="center" wrapText="1"/>
    </xf>
    <xf numFmtId="0" fontId="7" fillId="3" borderId="2" xfId="6" quotePrefix="1" applyFont="1" applyFill="1" applyBorder="1" applyAlignment="1">
      <alignment horizontal="right" vertical="center" readingOrder="1"/>
    </xf>
    <xf numFmtId="44" fontId="7" fillId="3" borderId="3" xfId="9" applyFont="1" applyFill="1" applyBorder="1" applyAlignment="1">
      <alignment vertical="center" wrapText="1"/>
    </xf>
    <xf numFmtId="0" fontId="3" fillId="0" borderId="3" xfId="0" applyFont="1" applyBorder="1" applyAlignment="1">
      <alignment wrapText="1"/>
    </xf>
    <xf numFmtId="0" fontId="10" fillId="0" borderId="7" xfId="1" applyNumberFormat="1" applyFont="1" applyFill="1" applyBorder="1" applyAlignment="1">
      <alignment horizontal="left" vertical="top" wrapText="1"/>
    </xf>
    <xf numFmtId="0" fontId="10" fillId="0" borderId="4" xfId="6" applyFont="1" applyBorder="1" applyAlignment="1">
      <alignment horizontal="left" vertical="top" wrapText="1"/>
    </xf>
    <xf numFmtId="0" fontId="10" fillId="0" borderId="2" xfId="3" applyNumberFormat="1" applyFont="1" applyBorder="1" applyAlignment="1">
      <alignment horizontal="center" vertical="center" wrapText="1"/>
    </xf>
    <xf numFmtId="0" fontId="18" fillId="0" borderId="3" xfId="0" applyFont="1" applyBorder="1" applyAlignment="1">
      <alignment wrapText="1"/>
    </xf>
    <xf numFmtId="0" fontId="21" fillId="0" borderId="7" xfId="1" applyNumberFormat="1" applyFont="1" applyFill="1" applyBorder="1" applyAlignment="1">
      <alignment horizontal="left" vertical="top" wrapText="1"/>
    </xf>
    <xf numFmtId="0" fontId="3" fillId="3" borderId="1" xfId="1" applyFont="1" applyFill="1" applyBorder="1" applyAlignment="1">
      <alignment horizontal="right" vertical="center" wrapText="1"/>
    </xf>
    <xf numFmtId="2" fontId="10" fillId="0" borderId="2" xfId="3" quotePrefix="1" applyNumberFormat="1" applyFont="1" applyBorder="1" applyAlignment="1" applyProtection="1">
      <alignment horizontal="left" vertical="center" wrapText="1"/>
      <protection locked="0"/>
    </xf>
    <xf numFmtId="0" fontId="21" fillId="0" borderId="3" xfId="1" applyFont="1" applyBorder="1" applyAlignment="1">
      <alignment horizontal="left" vertical="top" wrapText="1"/>
    </xf>
    <xf numFmtId="0" fontId="3" fillId="0" borderId="3" xfId="3" applyNumberFormat="1" applyBorder="1" applyAlignment="1">
      <alignment horizontal="center" vertical="center" wrapText="1"/>
    </xf>
    <xf numFmtId="0" fontId="10" fillId="0" borderId="3" xfId="1" applyFont="1" applyBorder="1" applyAlignment="1">
      <alignment horizontal="left" vertical="top" wrapText="1"/>
    </xf>
    <xf numFmtId="0" fontId="10" fillId="0" borderId="2" xfId="1" applyFont="1" applyBorder="1" applyAlignment="1">
      <alignment horizontal="left" vertical="top" wrapText="1"/>
    </xf>
    <xf numFmtId="0" fontId="4" fillId="0" borderId="4" xfId="6" applyFont="1" applyBorder="1" applyAlignment="1">
      <alignment horizontal="left" vertical="top" wrapText="1"/>
    </xf>
    <xf numFmtId="43" fontId="14" fillId="0" borderId="3" xfId="3" quotePrefix="1" applyNumberFormat="1" applyFont="1" applyBorder="1" applyAlignment="1">
      <alignment horizontal="center" vertical="center" wrapText="1"/>
    </xf>
    <xf numFmtId="0" fontId="2" fillId="0" borderId="0" xfId="1" applyAlignment="1">
      <alignment wrapText="1"/>
    </xf>
    <xf numFmtId="49" fontId="4" fillId="0" borderId="0" xfId="1" applyNumberFormat="1" applyFont="1" applyAlignment="1">
      <alignment horizontal="right" vertical="center" wrapText="1"/>
    </xf>
    <xf numFmtId="0" fontId="7" fillId="0" borderId="0" xfId="1" quotePrefix="1" applyFont="1" applyAlignment="1">
      <alignment horizontal="right" vertical="top" wrapText="1"/>
    </xf>
    <xf numFmtId="165" fontId="4" fillId="0" borderId="0" xfId="1" applyNumberFormat="1" applyFont="1" applyAlignment="1">
      <alignment horizontal="center" vertical="center" wrapText="1"/>
    </xf>
    <xf numFmtId="0" fontId="14" fillId="3" borderId="3" xfId="3" quotePrefix="1" applyNumberFormat="1" applyFont="1" applyFill="1" applyBorder="1" applyAlignment="1">
      <alignment horizontal="left" vertical="center" wrapText="1"/>
    </xf>
    <xf numFmtId="1" fontId="3" fillId="0" borderId="3" xfId="2" applyNumberFormat="1" applyFont="1" applyBorder="1" applyAlignment="1">
      <alignment horizontal="center" vertical="center"/>
    </xf>
    <xf numFmtId="0" fontId="15" fillId="0" borderId="0" xfId="1" applyFont="1"/>
    <xf numFmtId="0" fontId="15" fillId="0" borderId="0" xfId="0" applyFont="1"/>
    <xf numFmtId="0" fontId="20" fillId="0" borderId="0" xfId="0" applyFont="1"/>
    <xf numFmtId="0" fontId="7" fillId="0" borderId="0" xfId="1" applyFont="1" applyAlignment="1">
      <alignment horizontal="right" vertical="center"/>
    </xf>
    <xf numFmtId="0" fontId="3" fillId="0" borderId="0" xfId="1" applyFont="1" applyAlignment="1">
      <alignment horizontal="right"/>
    </xf>
    <xf numFmtId="0" fontId="25" fillId="0" borderId="3" xfId="0" applyFont="1" applyBorder="1" applyAlignment="1">
      <alignment horizontal="center" vertical="center" wrapText="1"/>
    </xf>
    <xf numFmtId="49" fontId="10" fillId="5" borderId="1" xfId="0" applyNumberFormat="1" applyFont="1" applyFill="1" applyBorder="1" applyAlignment="1">
      <alignment horizontal="center" wrapText="1"/>
    </xf>
    <xf numFmtId="49" fontId="10" fillId="5" borderId="2" xfId="0" applyNumberFormat="1" applyFont="1" applyFill="1" applyBorder="1" applyAlignment="1">
      <alignment horizontal="center" wrapText="1"/>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4" xfId="0" applyFont="1" applyFill="1" applyBorder="1" applyAlignment="1">
      <alignment horizontal="center" vertical="center" wrapText="1"/>
    </xf>
    <xf numFmtId="165" fontId="16" fillId="0" borderId="3" xfId="1" applyNumberFormat="1" applyFont="1" applyBorder="1" applyAlignment="1">
      <alignment horizontal="center" vertical="center" wrapText="1"/>
    </xf>
    <xf numFmtId="0" fontId="16" fillId="0" borderId="3" xfId="1" applyFont="1" applyBorder="1" applyAlignment="1">
      <alignment horizontal="center" vertical="center" wrapText="1"/>
    </xf>
    <xf numFmtId="165" fontId="16" fillId="0" borderId="1" xfId="1" applyNumberFormat="1" applyFont="1" applyBorder="1" applyAlignment="1">
      <alignment horizontal="center" vertical="center" wrapText="1"/>
    </xf>
    <xf numFmtId="165" fontId="16" fillId="0" borderId="2" xfId="1" applyNumberFormat="1" applyFont="1" applyBorder="1" applyAlignment="1">
      <alignment horizontal="center" vertical="center" wrapText="1"/>
    </xf>
    <xf numFmtId="0" fontId="13" fillId="3" borderId="1" xfId="3" applyNumberFormat="1" applyFont="1" applyFill="1" applyBorder="1" applyAlignment="1">
      <alignment horizontal="center" vertical="center" wrapText="1"/>
    </xf>
    <xf numFmtId="0" fontId="13" fillId="3" borderId="2" xfId="3" applyNumberFormat="1" applyFont="1" applyFill="1" applyBorder="1" applyAlignment="1">
      <alignment horizontal="center" vertical="center" wrapText="1"/>
    </xf>
    <xf numFmtId="0" fontId="7" fillId="3" borderId="3" xfId="1" quotePrefix="1" applyNumberFormat="1" applyFont="1" applyFill="1" applyBorder="1" applyAlignment="1">
      <alignment horizontal="right" vertical="top" wrapText="1"/>
    </xf>
    <xf numFmtId="0" fontId="3" fillId="0" borderId="1" xfId="3" applyNumberFormat="1" applyFont="1" applyBorder="1" applyAlignment="1">
      <alignment horizontal="center" vertical="center" wrapText="1"/>
    </xf>
    <xf numFmtId="0" fontId="3" fillId="0" borderId="2" xfId="3" applyNumberFormat="1" applyFont="1" applyBorder="1" applyAlignment="1">
      <alignment horizontal="center" vertical="center" wrapText="1"/>
    </xf>
    <xf numFmtId="0" fontId="13" fillId="3" borderId="1" xfId="3" quotePrefix="1" applyNumberFormat="1" applyFont="1" applyFill="1" applyBorder="1" applyAlignment="1">
      <alignment horizontal="center" vertical="center" wrapText="1"/>
    </xf>
    <xf numFmtId="0" fontId="13" fillId="3" borderId="2" xfId="3" quotePrefix="1" applyNumberFormat="1" applyFont="1" applyFill="1" applyBorder="1" applyAlignment="1">
      <alignment horizontal="center" vertical="center" wrapText="1"/>
    </xf>
    <xf numFmtId="0" fontId="7" fillId="0" borderId="0" xfId="3" applyNumberFormat="1" applyFont="1" applyFill="1" applyBorder="1" applyAlignment="1">
      <alignment horizontal="left" vertical="center" wrapText="1"/>
    </xf>
    <xf numFmtId="0" fontId="10" fillId="0" borderId="3" xfId="3" quotePrefix="1" applyNumberFormat="1" applyFont="1" applyFill="1" applyBorder="1" applyAlignment="1">
      <alignment horizontal="left" vertical="top" wrapText="1"/>
    </xf>
    <xf numFmtId="0" fontId="17" fillId="4" borderId="3" xfId="1" applyFont="1" applyFill="1" applyBorder="1" applyAlignment="1">
      <alignment horizontal="center" vertical="center" wrapText="1"/>
    </xf>
    <xf numFmtId="165" fontId="20" fillId="4" borderId="3" xfId="1" applyNumberFormat="1" applyFont="1" applyFill="1" applyBorder="1" applyAlignment="1">
      <alignment horizontal="center" vertical="center" wrapText="1"/>
    </xf>
    <xf numFmtId="0" fontId="20" fillId="4" borderId="3" xfId="1" applyFont="1" applyFill="1" applyBorder="1" applyAlignment="1">
      <alignment horizontal="center" vertical="center" wrapText="1"/>
    </xf>
    <xf numFmtId="0" fontId="7" fillId="2" borderId="1" xfId="3" applyNumberFormat="1" applyFont="1" applyFill="1" applyBorder="1" applyAlignment="1">
      <alignment horizontal="center" vertical="center" wrapText="1"/>
    </xf>
    <xf numFmtId="0" fontId="7" fillId="2" borderId="4" xfId="3" applyNumberFormat="1" applyFont="1" applyFill="1" applyBorder="1" applyAlignment="1">
      <alignment horizontal="center" vertical="center" wrapText="1"/>
    </xf>
    <xf numFmtId="0" fontId="7" fillId="2" borderId="2" xfId="3" applyNumberFormat="1" applyFont="1" applyFill="1" applyBorder="1" applyAlignment="1">
      <alignment horizontal="center" vertical="center" wrapText="1"/>
    </xf>
    <xf numFmtId="0" fontId="7" fillId="3" borderId="3" xfId="1" quotePrefix="1" applyFont="1" applyFill="1" applyBorder="1" applyAlignment="1">
      <alignment horizontal="right" vertical="top" wrapText="1"/>
    </xf>
    <xf numFmtId="0" fontId="9" fillId="0" borderId="0" xfId="3" applyNumberFormat="1" applyFont="1" applyBorder="1" applyAlignment="1">
      <alignment horizontal="center" wrapText="1"/>
    </xf>
    <xf numFmtId="0" fontId="8" fillId="0" borderId="0" xfId="3" applyNumberFormat="1" applyFont="1" applyFill="1" applyBorder="1" applyAlignment="1">
      <alignment horizontal="center" wrapText="1"/>
    </xf>
    <xf numFmtId="0" fontId="15" fillId="0" borderId="0" xfId="3" applyNumberFormat="1" applyFont="1" applyFill="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9" fillId="0" borderId="0" xfId="3" applyNumberFormat="1" applyFont="1" applyBorder="1" applyAlignment="1">
      <alignment horizontal="center"/>
    </xf>
    <xf numFmtId="0" fontId="15" fillId="0" borderId="0" xfId="3" applyNumberFormat="1" applyFont="1" applyFill="1" applyAlignment="1">
      <alignment horizontal="center" vertical="center"/>
    </xf>
    <xf numFmtId="165" fontId="16" fillId="0" borderId="3" xfId="1" applyNumberFormat="1" applyFont="1" applyBorder="1" applyAlignment="1">
      <alignment horizontal="center" vertical="center"/>
    </xf>
    <xf numFmtId="0" fontId="16" fillId="0" borderId="3" xfId="1" applyFont="1" applyBorder="1" applyAlignment="1">
      <alignment horizontal="center" vertical="center"/>
    </xf>
    <xf numFmtId="0" fontId="17" fillId="4" borderId="3" xfId="1" applyFont="1" applyFill="1" applyBorder="1" applyAlignment="1">
      <alignment horizontal="center" vertical="center"/>
    </xf>
    <xf numFmtId="165" fontId="20" fillId="4" borderId="3" xfId="1" applyNumberFormat="1" applyFont="1" applyFill="1" applyBorder="1" applyAlignment="1">
      <alignment horizontal="center" vertical="center"/>
    </xf>
    <xf numFmtId="0" fontId="20" fillId="4" borderId="3" xfId="1" applyFont="1" applyFill="1" applyBorder="1" applyAlignment="1">
      <alignment horizontal="center" vertical="center"/>
    </xf>
  </cellXfs>
  <cellStyles count="10">
    <cellStyle name="Currency" xfId="9" builtinId="4"/>
    <cellStyle name="Currency 2" xfId="2" xr:uid="{00000000-0005-0000-0000-000001000000}"/>
    <cellStyle name="Currency 3" xfId="8" xr:uid="{00000000-0005-0000-0000-000002000000}"/>
    <cellStyle name="Normal" xfId="0" builtinId="0"/>
    <cellStyle name="Normal 2" xfId="6" xr:uid="{00000000-0005-0000-0000-000004000000}"/>
    <cellStyle name="Normal 2 5" xfId="4" xr:uid="{00000000-0005-0000-0000-000005000000}"/>
    <cellStyle name="Normal 3" xfId="5" xr:uid="{00000000-0005-0000-0000-000006000000}"/>
    <cellStyle name="Normal 4" xfId="3" xr:uid="{00000000-0005-0000-0000-000007000000}"/>
    <cellStyle name="Normal 5" xfId="1" xr:uid="{00000000-0005-0000-0000-000008000000}"/>
    <cellStyle name="Parastais_Lapa1"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9"/>
  <sheetViews>
    <sheetView tabSelected="1" showRuler="0" zoomScaleNormal="100" workbookViewId="0">
      <selection activeCell="M19" sqref="M19"/>
    </sheetView>
  </sheetViews>
  <sheetFormatPr defaultRowHeight="15"/>
  <cols>
    <col min="2" max="2" width="5.28515625" customWidth="1"/>
    <col min="4" max="4" width="73.5703125" customWidth="1"/>
  </cols>
  <sheetData>
    <row r="1" spans="1:9" s="96" customFormat="1">
      <c r="A1" s="44"/>
      <c r="B1" s="44"/>
      <c r="C1" s="44"/>
      <c r="D1" s="44"/>
      <c r="E1" s="161" t="s">
        <v>403</v>
      </c>
    </row>
    <row r="2" spans="1:9" s="96" customFormat="1" ht="18.75">
      <c r="A2" s="44"/>
      <c r="B2" s="44"/>
      <c r="C2" s="44"/>
      <c r="D2" s="44"/>
      <c r="E2" s="162" t="s">
        <v>390</v>
      </c>
      <c r="G2" s="103"/>
    </row>
    <row r="3" spans="1:9" s="96" customFormat="1">
      <c r="A3" s="44"/>
      <c r="B3" s="44"/>
      <c r="C3" s="44"/>
      <c r="D3" s="44"/>
      <c r="E3" s="162" t="s">
        <v>391</v>
      </c>
    </row>
    <row r="4" spans="1:9">
      <c r="A4" s="96"/>
      <c r="B4" s="96"/>
      <c r="C4" s="96"/>
      <c r="D4" s="96"/>
      <c r="E4" s="96"/>
      <c r="F4" s="96"/>
      <c r="G4" s="96"/>
      <c r="H4" s="96"/>
      <c r="I4" s="96"/>
    </row>
    <row r="5" spans="1:9" ht="15" customHeight="1">
      <c r="A5" s="96"/>
      <c r="B5" s="163" t="s">
        <v>279</v>
      </c>
      <c r="C5" s="163"/>
      <c r="D5" s="119" t="s">
        <v>280</v>
      </c>
      <c r="E5" s="96"/>
      <c r="F5" s="96"/>
      <c r="G5" s="96"/>
      <c r="H5" s="96"/>
      <c r="I5" s="96"/>
    </row>
    <row r="6" spans="1:9" ht="43.5">
      <c r="A6" s="96"/>
      <c r="B6" s="112">
        <v>1</v>
      </c>
      <c r="C6" s="113" t="s">
        <v>261</v>
      </c>
      <c r="D6" s="111" t="s">
        <v>322</v>
      </c>
      <c r="E6" s="96"/>
      <c r="F6" s="96"/>
      <c r="G6" s="96"/>
      <c r="H6" s="96"/>
      <c r="I6" s="96"/>
    </row>
    <row r="7" spans="1:9" ht="30">
      <c r="A7" s="96"/>
      <c r="B7" s="114"/>
      <c r="C7" s="115"/>
      <c r="D7" s="116" t="s">
        <v>285</v>
      </c>
      <c r="E7" s="96"/>
      <c r="F7" s="96"/>
      <c r="G7" s="96"/>
      <c r="H7" s="96"/>
      <c r="I7" s="96"/>
    </row>
    <row r="8" spans="1:9">
      <c r="A8" s="96"/>
      <c r="B8" s="117" t="s">
        <v>44</v>
      </c>
      <c r="C8" s="115" t="s">
        <v>309</v>
      </c>
      <c r="D8" s="118" t="s">
        <v>34</v>
      </c>
      <c r="E8" s="96"/>
      <c r="F8" s="96"/>
      <c r="G8" s="96"/>
      <c r="H8" s="96"/>
      <c r="I8" s="96"/>
    </row>
    <row r="9" spans="1:9">
      <c r="A9" s="96"/>
      <c r="B9" s="117" t="s">
        <v>46</v>
      </c>
      <c r="C9" s="115" t="s">
        <v>309</v>
      </c>
      <c r="D9" s="118" t="s">
        <v>84</v>
      </c>
      <c r="E9" s="96"/>
      <c r="F9" s="96"/>
      <c r="G9" s="96"/>
      <c r="H9" s="96"/>
      <c r="I9" s="96"/>
    </row>
    <row r="10" spans="1:9">
      <c r="A10" s="96"/>
      <c r="B10" s="117" t="s">
        <v>47</v>
      </c>
      <c r="C10" s="115" t="s">
        <v>309</v>
      </c>
      <c r="D10" s="118" t="s">
        <v>94</v>
      </c>
      <c r="E10" s="96"/>
      <c r="F10" s="96"/>
      <c r="G10" s="96"/>
      <c r="H10" s="96"/>
      <c r="I10" s="96"/>
    </row>
    <row r="11" spans="1:9">
      <c r="A11" s="96"/>
      <c r="B11" s="117" t="s">
        <v>48</v>
      </c>
      <c r="C11" s="115" t="s">
        <v>309</v>
      </c>
      <c r="D11" s="118" t="s">
        <v>109</v>
      </c>
      <c r="E11" s="96"/>
      <c r="F11" s="96"/>
      <c r="G11" s="96"/>
      <c r="H11" s="96"/>
      <c r="I11" s="96"/>
    </row>
    <row r="12" spans="1:9" ht="30">
      <c r="A12" s="96"/>
      <c r="B12" s="114"/>
      <c r="C12" s="115"/>
      <c r="D12" s="116" t="s">
        <v>310</v>
      </c>
      <c r="E12" s="96"/>
      <c r="F12" s="96"/>
      <c r="G12" s="96"/>
      <c r="H12" s="96"/>
      <c r="I12" s="96"/>
    </row>
    <row r="13" spans="1:9">
      <c r="A13" s="96"/>
      <c r="B13" s="117" t="s">
        <v>49</v>
      </c>
      <c r="C13" s="115" t="s">
        <v>309</v>
      </c>
      <c r="D13" s="118" t="s">
        <v>187</v>
      </c>
      <c r="E13" s="96"/>
      <c r="F13" s="96"/>
      <c r="G13" s="96"/>
      <c r="H13" s="96"/>
      <c r="I13" s="96"/>
    </row>
    <row r="14" spans="1:9" s="96" customFormat="1">
      <c r="B14" s="117" t="s">
        <v>50</v>
      </c>
      <c r="C14" s="115" t="s">
        <v>309</v>
      </c>
      <c r="D14" s="118" t="s">
        <v>336</v>
      </c>
    </row>
    <row r="15" spans="1:9">
      <c r="A15" s="96"/>
      <c r="B15" s="117" t="s">
        <v>51</v>
      </c>
      <c r="C15" s="115" t="s">
        <v>309</v>
      </c>
      <c r="D15" s="118" t="s">
        <v>188</v>
      </c>
      <c r="E15" s="96"/>
      <c r="F15" s="96"/>
      <c r="G15" s="96"/>
      <c r="H15" s="96"/>
      <c r="I15" s="96"/>
    </row>
    <row r="16" spans="1:9">
      <c r="A16" s="96"/>
      <c r="B16" s="117" t="s">
        <v>311</v>
      </c>
      <c r="C16" s="115" t="s">
        <v>309</v>
      </c>
      <c r="D16" s="118" t="s">
        <v>351</v>
      </c>
      <c r="E16" s="96"/>
      <c r="F16" s="96"/>
      <c r="G16" s="96"/>
      <c r="H16" s="96"/>
      <c r="I16" s="96"/>
    </row>
    <row r="17" spans="1:9">
      <c r="A17" s="96"/>
      <c r="B17" s="117" t="s">
        <v>312</v>
      </c>
      <c r="C17" s="115" t="s">
        <v>309</v>
      </c>
      <c r="D17" s="118" t="s">
        <v>189</v>
      </c>
      <c r="E17" s="96"/>
      <c r="F17" s="96"/>
      <c r="G17" s="96"/>
      <c r="H17" s="96"/>
      <c r="I17" s="96"/>
    </row>
    <row r="18" spans="1:9">
      <c r="A18" s="96"/>
      <c r="B18" s="117" t="s">
        <v>313</v>
      </c>
      <c r="C18" s="115" t="s">
        <v>309</v>
      </c>
      <c r="D18" s="118" t="s">
        <v>212</v>
      </c>
      <c r="E18" s="96"/>
      <c r="F18" s="96"/>
      <c r="G18" s="96"/>
      <c r="H18" s="96"/>
      <c r="I18" s="96"/>
    </row>
    <row r="19" spans="1:9">
      <c r="A19" s="96"/>
      <c r="B19" s="117" t="s">
        <v>315</v>
      </c>
      <c r="C19" s="115" t="s">
        <v>309</v>
      </c>
      <c r="D19" s="118" t="s">
        <v>359</v>
      </c>
      <c r="E19" s="96"/>
      <c r="F19" s="96"/>
      <c r="G19" s="96"/>
      <c r="H19" s="96"/>
      <c r="I19" s="96"/>
    </row>
    <row r="20" spans="1:9">
      <c r="A20" s="96"/>
      <c r="B20" s="117" t="s">
        <v>316</v>
      </c>
      <c r="C20" s="115" t="s">
        <v>309</v>
      </c>
      <c r="D20" s="118" t="s">
        <v>371</v>
      </c>
      <c r="E20" s="96"/>
      <c r="F20" s="96"/>
      <c r="G20" s="96"/>
      <c r="H20" s="96"/>
      <c r="I20" s="96"/>
    </row>
    <row r="21" spans="1:9">
      <c r="A21" s="96"/>
      <c r="B21" s="114"/>
      <c r="C21" s="115"/>
      <c r="D21" s="116" t="s">
        <v>314</v>
      </c>
      <c r="E21" s="96"/>
      <c r="F21" s="96"/>
      <c r="G21" s="96"/>
      <c r="H21" s="96"/>
      <c r="I21" s="96"/>
    </row>
    <row r="22" spans="1:9" s="96" customFormat="1">
      <c r="B22" s="117" t="s">
        <v>356</v>
      </c>
      <c r="C22" s="115" t="s">
        <v>309</v>
      </c>
      <c r="D22" s="118" t="s">
        <v>246</v>
      </c>
    </row>
    <row r="23" spans="1:9">
      <c r="A23" s="96"/>
      <c r="B23" s="117" t="s">
        <v>357</v>
      </c>
      <c r="C23" s="115" t="s">
        <v>309</v>
      </c>
      <c r="D23" s="118" t="s">
        <v>253</v>
      </c>
      <c r="E23" s="96"/>
      <c r="F23" s="96"/>
      <c r="G23" s="96"/>
      <c r="H23" s="96"/>
      <c r="I23" s="96"/>
    </row>
    <row r="24" spans="1:9" ht="29.25">
      <c r="A24" s="96"/>
      <c r="B24" s="112">
        <v>2</v>
      </c>
      <c r="C24" s="113" t="s">
        <v>261</v>
      </c>
      <c r="D24" s="111" t="s">
        <v>323</v>
      </c>
      <c r="E24" s="96"/>
      <c r="F24" s="96"/>
      <c r="G24" s="96"/>
      <c r="H24" s="96"/>
      <c r="I24" s="96"/>
    </row>
    <row r="25" spans="1:9">
      <c r="A25" s="96"/>
      <c r="B25" s="117" t="s">
        <v>62</v>
      </c>
      <c r="C25" s="115" t="s">
        <v>309</v>
      </c>
      <c r="D25" s="118" t="s">
        <v>262</v>
      </c>
      <c r="E25" s="96"/>
      <c r="F25" s="96"/>
      <c r="G25" s="96"/>
      <c r="H25" s="96"/>
      <c r="I25" s="96"/>
    </row>
    <row r="26" spans="1:9" ht="29.25">
      <c r="A26" s="96"/>
      <c r="B26" s="112">
        <v>3</v>
      </c>
      <c r="C26" s="113" t="s">
        <v>261</v>
      </c>
      <c r="D26" s="111" t="s">
        <v>324</v>
      </c>
      <c r="E26" s="96"/>
      <c r="F26" s="96"/>
      <c r="G26" s="96"/>
      <c r="H26" s="96"/>
      <c r="I26" s="96"/>
    </row>
    <row r="27" spans="1:9">
      <c r="A27" s="96"/>
      <c r="B27" s="117" t="s">
        <v>99</v>
      </c>
      <c r="C27" s="115" t="s">
        <v>309</v>
      </c>
      <c r="D27" s="118" t="s">
        <v>269</v>
      </c>
      <c r="E27" s="96"/>
      <c r="F27" s="96"/>
      <c r="G27" s="96"/>
      <c r="H27" s="96"/>
      <c r="I27" s="96"/>
    </row>
    <row r="28" spans="1:9">
      <c r="A28" s="96"/>
      <c r="B28" s="117" t="s">
        <v>102</v>
      </c>
      <c r="C28" s="115" t="s">
        <v>309</v>
      </c>
      <c r="D28" s="118" t="s">
        <v>276</v>
      </c>
      <c r="E28" s="96"/>
      <c r="F28" s="96"/>
      <c r="G28" s="96"/>
      <c r="H28" s="96"/>
      <c r="I28" s="96"/>
    </row>
    <row r="29" spans="1:9">
      <c r="A29" s="96"/>
      <c r="B29" s="96"/>
      <c r="C29" s="96"/>
      <c r="D29" s="96"/>
      <c r="E29" s="96"/>
      <c r="F29" s="96"/>
      <c r="G29" s="96"/>
      <c r="H29" s="96"/>
      <c r="I29" s="96"/>
    </row>
    <row r="30" spans="1:9">
      <c r="A30" s="96"/>
      <c r="B30" s="96"/>
      <c r="C30" s="96"/>
      <c r="D30" s="96"/>
      <c r="E30" s="96"/>
      <c r="F30" s="96"/>
      <c r="G30" s="96"/>
      <c r="H30" s="96"/>
      <c r="I30" s="96"/>
    </row>
    <row r="31" spans="1:9">
      <c r="A31" s="96"/>
      <c r="B31" s="96"/>
      <c r="C31" s="96"/>
      <c r="D31" s="96"/>
      <c r="E31" s="96"/>
      <c r="F31" s="96"/>
      <c r="G31" s="96"/>
      <c r="H31" s="96"/>
      <c r="I31" s="96"/>
    </row>
    <row r="32" spans="1:9">
      <c r="A32" s="96"/>
      <c r="B32" s="96"/>
      <c r="C32" s="96"/>
      <c r="D32" s="96"/>
      <c r="E32" s="96"/>
      <c r="F32" s="96"/>
      <c r="G32" s="96"/>
      <c r="H32" s="96"/>
      <c r="I32" s="96"/>
    </row>
    <row r="33" spans="1:9">
      <c r="A33" s="96"/>
      <c r="B33" s="96"/>
      <c r="C33" s="96"/>
      <c r="D33" s="96"/>
      <c r="E33" s="96"/>
      <c r="F33" s="96"/>
      <c r="G33" s="96"/>
      <c r="H33" s="96"/>
      <c r="I33" s="96"/>
    </row>
    <row r="34" spans="1:9">
      <c r="A34" s="96"/>
      <c r="B34" s="96"/>
      <c r="C34" s="96"/>
      <c r="D34" s="96"/>
      <c r="E34" s="96"/>
      <c r="F34" s="96"/>
      <c r="G34" s="96"/>
      <c r="H34" s="96"/>
      <c r="I34" s="96"/>
    </row>
    <row r="35" spans="1:9">
      <c r="A35" s="96"/>
      <c r="B35" s="96"/>
      <c r="C35" s="96"/>
      <c r="D35" s="96"/>
      <c r="E35" s="96"/>
      <c r="F35" s="96"/>
      <c r="G35" s="96"/>
      <c r="H35" s="96"/>
      <c r="I35" s="96"/>
    </row>
    <row r="36" spans="1:9">
      <c r="A36" s="96"/>
      <c r="B36" s="96"/>
      <c r="C36" s="96"/>
      <c r="D36" s="96"/>
      <c r="E36" s="96"/>
      <c r="F36" s="96"/>
      <c r="G36" s="96"/>
      <c r="H36" s="96"/>
      <c r="I36" s="96"/>
    </row>
    <row r="37" spans="1:9">
      <c r="A37" s="96"/>
      <c r="B37" s="96"/>
      <c r="C37" s="96"/>
      <c r="D37" s="96"/>
      <c r="E37" s="96"/>
      <c r="F37" s="96"/>
      <c r="G37" s="96"/>
      <c r="H37" s="96"/>
      <c r="I37" s="96"/>
    </row>
    <row r="38" spans="1:9">
      <c r="A38" s="96"/>
      <c r="B38" s="96"/>
      <c r="C38" s="96"/>
      <c r="D38" s="96"/>
      <c r="E38" s="96"/>
      <c r="F38" s="96"/>
      <c r="G38" s="96"/>
      <c r="H38" s="96"/>
      <c r="I38" s="96"/>
    </row>
    <row r="39" spans="1:9">
      <c r="A39" s="96"/>
      <c r="B39" s="96"/>
      <c r="C39" s="96"/>
      <c r="D39" s="96"/>
      <c r="E39" s="96"/>
      <c r="F39" s="96"/>
      <c r="G39" s="96"/>
      <c r="H39" s="96"/>
      <c r="I39" s="96"/>
    </row>
  </sheetData>
  <mergeCells count="1">
    <mergeCell ref="B5:C5"/>
  </mergeCells>
  <phoneticPr fontId="26" type="noConversion"/>
  <pageMargins left="0.7" right="0.7" top="0.75" bottom="0.75" header="0.3" footer="0.3"/>
  <pageSetup paperSize="9" scale="82" fitToHeight="0" orientation="portrait" horizontalDpi="0" verticalDpi="0" r:id="rId1"/>
  <ignoredErrors>
    <ignoredError sqref="B22:B23"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71"/>
  <sheetViews>
    <sheetView showRuler="0" zoomScaleNormal="100" workbookViewId="0">
      <selection activeCell="H67" sqref="H1:H1048576"/>
    </sheetView>
  </sheetViews>
  <sheetFormatPr defaultRowHeight="15"/>
  <cols>
    <col min="1" max="1" width="5.42578125" customWidth="1"/>
    <col min="2" max="2" width="5.140625" customWidth="1"/>
    <col min="3" max="3" width="60.7109375" customWidth="1"/>
    <col min="4" max="4" width="22.28515625" customWidth="1"/>
    <col min="5" max="5" width="20.85546875" customWidth="1"/>
    <col min="6" max="7" width="15.7109375" customWidth="1"/>
  </cols>
  <sheetData>
    <row r="1" spans="1:7">
      <c r="A1" s="7"/>
      <c r="B1" s="7"/>
      <c r="C1" s="7"/>
      <c r="D1" s="7"/>
      <c r="G1" s="99" t="s">
        <v>403</v>
      </c>
    </row>
    <row r="2" spans="1:7">
      <c r="A2" s="8"/>
      <c r="B2" s="14"/>
      <c r="C2" s="15"/>
      <c r="D2" s="9"/>
      <c r="E2" s="7"/>
    </row>
    <row r="3" spans="1:7" ht="15.75" customHeight="1">
      <c r="A3" s="191" t="s">
        <v>20</v>
      </c>
      <c r="B3" s="191"/>
      <c r="C3" s="191"/>
      <c r="D3" s="191"/>
      <c r="E3" s="191"/>
      <c r="F3" s="191"/>
      <c r="G3" s="191"/>
    </row>
    <row r="4" spans="1:7" ht="15.75" customHeight="1">
      <c r="A4" s="190" t="s">
        <v>325</v>
      </c>
      <c r="B4" s="190"/>
      <c r="C4" s="190"/>
      <c r="D4" s="190"/>
      <c r="E4" s="190"/>
      <c r="F4" s="190"/>
      <c r="G4" s="190"/>
    </row>
    <row r="5" spans="1:7" ht="33.75" customHeight="1">
      <c r="A5" s="189" t="s">
        <v>392</v>
      </c>
      <c r="B5" s="189"/>
      <c r="C5" s="189"/>
      <c r="D5" s="189"/>
      <c r="E5" s="189"/>
      <c r="F5" s="189"/>
      <c r="G5" s="189"/>
    </row>
    <row r="6" spans="1:7" ht="15.75">
      <c r="A6" s="16"/>
      <c r="B6" s="16"/>
      <c r="C6" s="16"/>
      <c r="D6" s="16"/>
      <c r="E6" s="16"/>
    </row>
    <row r="7" spans="1:7">
      <c r="A7" s="180" t="s">
        <v>21</v>
      </c>
      <c r="B7" s="180"/>
      <c r="C7" s="180"/>
      <c r="D7" s="180"/>
      <c r="E7" s="7"/>
    </row>
    <row r="8" spans="1:7" ht="15" customHeight="1">
      <c r="A8" s="27" t="s">
        <v>22</v>
      </c>
      <c r="B8" s="181" t="s">
        <v>282</v>
      </c>
      <c r="C8" s="181"/>
      <c r="D8" s="181"/>
      <c r="E8" s="181"/>
      <c r="F8" s="181"/>
      <c r="G8" s="181"/>
    </row>
    <row r="9" spans="1:7" ht="15" customHeight="1">
      <c r="A9" s="27" t="s">
        <v>23</v>
      </c>
      <c r="B9" s="181" t="s">
        <v>281</v>
      </c>
      <c r="C9" s="181"/>
      <c r="D9" s="181"/>
      <c r="E9" s="181"/>
      <c r="F9" s="181"/>
      <c r="G9" s="181"/>
    </row>
    <row r="10" spans="1:7" ht="39.75" customHeight="1">
      <c r="A10" s="27" t="s">
        <v>24</v>
      </c>
      <c r="B10" s="181" t="s">
        <v>393</v>
      </c>
      <c r="C10" s="181"/>
      <c r="D10" s="181"/>
      <c r="E10" s="181"/>
      <c r="F10" s="181"/>
      <c r="G10" s="181"/>
    </row>
    <row r="11" spans="1:7" ht="15" customHeight="1">
      <c r="A11" s="27" t="s">
        <v>25</v>
      </c>
      <c r="B11" s="181" t="s">
        <v>26</v>
      </c>
      <c r="C11" s="181"/>
      <c r="D11" s="181"/>
      <c r="E11" s="181"/>
      <c r="F11" s="181"/>
      <c r="G11" s="181"/>
    </row>
    <row r="12" spans="1:7" ht="39.75" customHeight="1">
      <c r="A12" s="27" t="s">
        <v>27</v>
      </c>
      <c r="B12" s="181" t="s">
        <v>28</v>
      </c>
      <c r="C12" s="181"/>
      <c r="D12" s="181"/>
      <c r="E12" s="181"/>
      <c r="F12" s="181"/>
      <c r="G12" s="181"/>
    </row>
    <row r="13" spans="1:7" ht="15.75" customHeight="1">
      <c r="A13" s="27" t="s">
        <v>29</v>
      </c>
      <c r="B13" s="181" t="s">
        <v>394</v>
      </c>
      <c r="C13" s="181"/>
      <c r="D13" s="181"/>
      <c r="E13" s="181"/>
      <c r="F13" s="181"/>
      <c r="G13" s="181"/>
    </row>
    <row r="14" spans="1:7" ht="28.5" customHeight="1">
      <c r="A14" s="27" t="s">
        <v>30</v>
      </c>
      <c r="B14" s="181" t="s">
        <v>395</v>
      </c>
      <c r="C14" s="181"/>
      <c r="D14" s="181"/>
      <c r="E14" s="181"/>
      <c r="F14" s="181"/>
      <c r="G14" s="181"/>
    </row>
    <row r="15" spans="1:7" ht="27.75" customHeight="1">
      <c r="A15" s="27" t="s">
        <v>31</v>
      </c>
      <c r="B15" s="181" t="s">
        <v>398</v>
      </c>
      <c r="C15" s="181"/>
      <c r="D15" s="181"/>
      <c r="E15" s="181"/>
      <c r="F15" s="181"/>
      <c r="G15" s="181"/>
    </row>
    <row r="16" spans="1:7" ht="15.75" customHeight="1">
      <c r="A16" s="27" t="s">
        <v>32</v>
      </c>
      <c r="B16" s="181" t="s">
        <v>283</v>
      </c>
      <c r="C16" s="181"/>
      <c r="D16" s="181"/>
      <c r="E16" s="181"/>
      <c r="F16" s="181"/>
      <c r="G16" s="181"/>
    </row>
    <row r="17" spans="1:7" s="96" customFormat="1" ht="16.5" customHeight="1">
      <c r="A17" s="70" t="s">
        <v>33</v>
      </c>
      <c r="B17" s="181" t="s">
        <v>396</v>
      </c>
      <c r="C17" s="181"/>
      <c r="D17" s="181"/>
      <c r="E17" s="181"/>
      <c r="F17" s="181"/>
      <c r="G17" s="181"/>
    </row>
    <row r="19" spans="1:7" s="96" customFormat="1" ht="15.75">
      <c r="A19" s="159" t="s">
        <v>286</v>
      </c>
    </row>
    <row r="20" spans="1:7" s="96" customFormat="1"/>
    <row r="21" spans="1:7" ht="15.75">
      <c r="A21" s="32" t="s">
        <v>2</v>
      </c>
      <c r="B21" s="33" t="s">
        <v>2</v>
      </c>
      <c r="C21" s="17" t="s">
        <v>34</v>
      </c>
      <c r="D21" s="185"/>
      <c r="E21" s="186"/>
      <c r="F21" s="186"/>
      <c r="G21" s="187"/>
    </row>
    <row r="22" spans="1:7">
      <c r="A22" s="18"/>
      <c r="B22" s="19"/>
      <c r="C22" s="20" t="s">
        <v>5</v>
      </c>
      <c r="D22" s="178" t="s">
        <v>0</v>
      </c>
      <c r="E22" s="179"/>
      <c r="F22" s="178" t="s">
        <v>1</v>
      </c>
      <c r="G22" s="179"/>
    </row>
    <row r="23" spans="1:7">
      <c r="A23" s="21" t="s">
        <v>2</v>
      </c>
      <c r="B23" s="34" t="s">
        <v>44</v>
      </c>
      <c r="C23" s="35" t="s">
        <v>35</v>
      </c>
      <c r="D23" s="176"/>
      <c r="E23" s="177"/>
      <c r="F23" s="176"/>
      <c r="G23" s="177"/>
    </row>
    <row r="24" spans="1:7" s="41" customFormat="1">
      <c r="A24" s="37" t="s">
        <v>2</v>
      </c>
      <c r="B24" s="38" t="s">
        <v>64</v>
      </c>
      <c r="C24" s="39" t="s">
        <v>36</v>
      </c>
      <c r="D24" s="176"/>
      <c r="E24" s="177"/>
      <c r="F24" s="176"/>
      <c r="G24" s="177"/>
    </row>
    <row r="25" spans="1:7">
      <c r="A25" s="21" t="s">
        <v>2</v>
      </c>
      <c r="B25" s="38" t="s">
        <v>63</v>
      </c>
      <c r="C25" s="22" t="s">
        <v>37</v>
      </c>
      <c r="D25" s="176"/>
      <c r="E25" s="177"/>
      <c r="F25" s="176"/>
      <c r="G25" s="177"/>
    </row>
    <row r="26" spans="1:7">
      <c r="A26" s="21" t="s">
        <v>2</v>
      </c>
      <c r="B26" s="38" t="s">
        <v>65</v>
      </c>
      <c r="C26" s="22" t="s">
        <v>38</v>
      </c>
      <c r="D26" s="176"/>
      <c r="E26" s="177"/>
      <c r="F26" s="176"/>
      <c r="G26" s="177"/>
    </row>
    <row r="27" spans="1:7" s="96" customFormat="1">
      <c r="A27" s="63" t="s">
        <v>2</v>
      </c>
      <c r="B27" s="38" t="s">
        <v>330</v>
      </c>
      <c r="C27" s="64" t="s">
        <v>331</v>
      </c>
      <c r="D27" s="176"/>
      <c r="E27" s="177"/>
      <c r="F27" s="176"/>
      <c r="G27" s="177"/>
    </row>
    <row r="28" spans="1:7">
      <c r="A28" s="21" t="s">
        <v>2</v>
      </c>
      <c r="B28" s="34" t="s">
        <v>46</v>
      </c>
      <c r="C28" s="35" t="s">
        <v>39</v>
      </c>
      <c r="D28" s="176"/>
      <c r="E28" s="177"/>
      <c r="F28" s="176"/>
      <c r="G28" s="177"/>
    </row>
    <row r="29" spans="1:7">
      <c r="A29" s="21" t="s">
        <v>2</v>
      </c>
      <c r="B29" s="34" t="s">
        <v>66</v>
      </c>
      <c r="C29" s="24" t="s">
        <v>40</v>
      </c>
      <c r="D29" s="176"/>
      <c r="E29" s="177"/>
      <c r="F29" s="176"/>
      <c r="G29" s="177"/>
    </row>
    <row r="30" spans="1:7">
      <c r="A30" s="21" t="s">
        <v>2</v>
      </c>
      <c r="B30" s="34" t="s">
        <v>67</v>
      </c>
      <c r="C30" s="24" t="s">
        <v>45</v>
      </c>
      <c r="D30" s="176"/>
      <c r="E30" s="177"/>
      <c r="F30" s="176"/>
      <c r="G30" s="177"/>
    </row>
    <row r="31" spans="1:7">
      <c r="A31" s="21" t="s">
        <v>2</v>
      </c>
      <c r="B31" s="34" t="s">
        <v>68</v>
      </c>
      <c r="C31" s="24" t="s">
        <v>41</v>
      </c>
      <c r="D31" s="176"/>
      <c r="E31" s="177"/>
      <c r="F31" s="176"/>
      <c r="G31" s="177"/>
    </row>
    <row r="32" spans="1:7" s="96" customFormat="1">
      <c r="A32" s="63" t="s">
        <v>2</v>
      </c>
      <c r="B32" s="78" t="s">
        <v>332</v>
      </c>
      <c r="C32" s="64" t="s">
        <v>331</v>
      </c>
      <c r="D32" s="176"/>
      <c r="E32" s="177"/>
      <c r="F32" s="176"/>
      <c r="G32" s="177"/>
    </row>
    <row r="33" spans="1:7" ht="54">
      <c r="A33" s="29"/>
      <c r="B33" s="30"/>
      <c r="C33" s="124" t="s">
        <v>329</v>
      </c>
      <c r="D33" s="121" t="s">
        <v>326</v>
      </c>
      <c r="E33" s="122" t="s">
        <v>397</v>
      </c>
      <c r="F33" s="122" t="s">
        <v>328</v>
      </c>
      <c r="G33" s="122" t="s">
        <v>4</v>
      </c>
    </row>
    <row r="34" spans="1:7">
      <c r="A34" s="21" t="s">
        <v>2</v>
      </c>
      <c r="B34" s="34" t="s">
        <v>47</v>
      </c>
      <c r="C34" s="23" t="s">
        <v>42</v>
      </c>
      <c r="D34" s="11"/>
      <c r="E34" s="49"/>
      <c r="F34" s="12">
        <v>2</v>
      </c>
      <c r="G34" s="123"/>
    </row>
    <row r="35" spans="1:7" ht="25.5">
      <c r="A35" s="21" t="s">
        <v>2</v>
      </c>
      <c r="B35" s="34" t="s">
        <v>48</v>
      </c>
      <c r="C35" s="10" t="s">
        <v>43</v>
      </c>
      <c r="D35" s="11"/>
      <c r="E35" s="49"/>
      <c r="F35" s="12">
        <v>3</v>
      </c>
      <c r="G35" s="123"/>
    </row>
    <row r="36" spans="1:7">
      <c r="A36" s="173"/>
      <c r="B36" s="174"/>
      <c r="C36" s="175" t="str">
        <f>CONCATENATE("Kopējā cena par ",A21,"",B21," pozīciju bez PVN, EUR:")</f>
        <v>Kopējā cena par 1.1. pozīciju bez PVN, EUR:</v>
      </c>
      <c r="D36" s="175"/>
      <c r="E36" s="175"/>
      <c r="F36" s="175"/>
      <c r="G36" s="31">
        <f>SUMPRODUCT(F34:F35,G34:G35)</f>
        <v>0</v>
      </c>
    </row>
    <row r="37" spans="1:7">
      <c r="A37" s="25"/>
      <c r="B37" s="26"/>
      <c r="C37" s="13" t="s">
        <v>10</v>
      </c>
      <c r="D37" s="166">
        <v>23442</v>
      </c>
      <c r="E37" s="168"/>
      <c r="F37" s="168"/>
      <c r="G37" s="167"/>
    </row>
    <row r="39" spans="1:7" ht="15.75">
      <c r="A39" s="32" t="s">
        <v>2</v>
      </c>
      <c r="B39" s="33" t="s">
        <v>55</v>
      </c>
      <c r="C39" s="17" t="s">
        <v>84</v>
      </c>
      <c r="D39" s="185"/>
      <c r="E39" s="186"/>
      <c r="F39" s="186"/>
      <c r="G39" s="187"/>
    </row>
    <row r="40" spans="1:7">
      <c r="A40" s="18"/>
      <c r="B40" s="19"/>
      <c r="C40" s="20" t="s">
        <v>5</v>
      </c>
      <c r="D40" s="178" t="s">
        <v>0</v>
      </c>
      <c r="E40" s="179"/>
      <c r="F40" s="178" t="s">
        <v>1</v>
      </c>
      <c r="G40" s="179"/>
    </row>
    <row r="41" spans="1:7">
      <c r="A41" s="21" t="s">
        <v>2</v>
      </c>
      <c r="B41" s="34" t="s">
        <v>62</v>
      </c>
      <c r="C41" s="36" t="s">
        <v>52</v>
      </c>
      <c r="D41" s="176"/>
      <c r="E41" s="177"/>
      <c r="F41" s="176"/>
      <c r="G41" s="177"/>
    </row>
    <row r="42" spans="1:7">
      <c r="A42" s="21" t="s">
        <v>2</v>
      </c>
      <c r="B42" s="34" t="s">
        <v>73</v>
      </c>
      <c r="C42" s="10" t="s">
        <v>53</v>
      </c>
      <c r="D42" s="176"/>
      <c r="E42" s="177"/>
      <c r="F42" s="176"/>
      <c r="G42" s="177"/>
    </row>
    <row r="43" spans="1:7">
      <c r="A43" s="21" t="s">
        <v>2</v>
      </c>
      <c r="B43" s="34" t="s">
        <v>74</v>
      </c>
      <c r="C43" s="22" t="s">
        <v>54</v>
      </c>
      <c r="D43" s="176"/>
      <c r="E43" s="177"/>
      <c r="F43" s="176"/>
      <c r="G43" s="177"/>
    </row>
    <row r="44" spans="1:7">
      <c r="A44" s="21" t="s">
        <v>2</v>
      </c>
      <c r="B44" s="34" t="s">
        <v>69</v>
      </c>
      <c r="C44" s="36" t="s">
        <v>56</v>
      </c>
      <c r="D44" s="176"/>
      <c r="E44" s="177"/>
      <c r="F44" s="176"/>
      <c r="G44" s="177"/>
    </row>
    <row r="45" spans="1:7">
      <c r="A45" s="21" t="s">
        <v>2</v>
      </c>
      <c r="B45" s="34" t="s">
        <v>75</v>
      </c>
      <c r="C45" s="48" t="s">
        <v>260</v>
      </c>
      <c r="D45" s="176"/>
      <c r="E45" s="177"/>
      <c r="F45" s="176"/>
      <c r="G45" s="177"/>
    </row>
    <row r="46" spans="1:7">
      <c r="A46" s="21" t="s">
        <v>2</v>
      </c>
      <c r="B46" s="34" t="s">
        <v>76</v>
      </c>
      <c r="C46" s="10" t="s">
        <v>57</v>
      </c>
      <c r="D46" s="176"/>
      <c r="E46" s="177"/>
      <c r="F46" s="176"/>
      <c r="G46" s="177"/>
    </row>
    <row r="47" spans="1:7">
      <c r="A47" s="21" t="s">
        <v>2</v>
      </c>
      <c r="B47" s="34" t="s">
        <v>77</v>
      </c>
      <c r="C47" s="22" t="s">
        <v>54</v>
      </c>
      <c r="D47" s="176"/>
      <c r="E47" s="177"/>
      <c r="F47" s="176"/>
      <c r="G47" s="177"/>
    </row>
    <row r="48" spans="1:7">
      <c r="A48" s="21" t="s">
        <v>2</v>
      </c>
      <c r="B48" s="34" t="s">
        <v>70</v>
      </c>
      <c r="C48" s="36" t="s">
        <v>82</v>
      </c>
      <c r="D48" s="176"/>
      <c r="E48" s="177"/>
      <c r="F48" s="176"/>
      <c r="G48" s="177"/>
    </row>
    <row r="49" spans="1:7">
      <c r="A49" s="21" t="s">
        <v>2</v>
      </c>
      <c r="B49" s="34" t="s">
        <v>78</v>
      </c>
      <c r="C49" s="48" t="s">
        <v>260</v>
      </c>
      <c r="D49" s="176"/>
      <c r="E49" s="177"/>
      <c r="F49" s="176"/>
      <c r="G49" s="177"/>
    </row>
    <row r="50" spans="1:7">
      <c r="A50" s="21" t="s">
        <v>2</v>
      </c>
      <c r="B50" s="34" t="s">
        <v>79</v>
      </c>
      <c r="C50" s="10" t="s">
        <v>58</v>
      </c>
      <c r="D50" s="176"/>
      <c r="E50" s="177"/>
      <c r="F50" s="176"/>
      <c r="G50" s="177"/>
    </row>
    <row r="51" spans="1:7">
      <c r="A51" s="21" t="s">
        <v>2</v>
      </c>
      <c r="B51" s="34" t="s">
        <v>80</v>
      </c>
      <c r="C51" s="22" t="s">
        <v>54</v>
      </c>
      <c r="D51" s="176"/>
      <c r="E51" s="177"/>
      <c r="F51" s="176"/>
      <c r="G51" s="177"/>
    </row>
    <row r="52" spans="1:7">
      <c r="A52" s="21" t="s">
        <v>2</v>
      </c>
      <c r="B52" s="34" t="s">
        <v>71</v>
      </c>
      <c r="C52" s="43" t="s">
        <v>83</v>
      </c>
      <c r="D52" s="176"/>
      <c r="E52" s="177"/>
      <c r="F52" s="176"/>
      <c r="G52" s="177"/>
    </row>
    <row r="53" spans="1:7">
      <c r="A53" s="21" t="s">
        <v>2</v>
      </c>
      <c r="B53" s="34" t="s">
        <v>87</v>
      </c>
      <c r="C53" s="42" t="s">
        <v>85</v>
      </c>
      <c r="D53" s="176"/>
      <c r="E53" s="177"/>
      <c r="F53" s="176"/>
      <c r="G53" s="177"/>
    </row>
    <row r="54" spans="1:7">
      <c r="A54" s="21" t="s">
        <v>2</v>
      </c>
      <c r="B54" s="34" t="s">
        <v>88</v>
      </c>
      <c r="C54" s="42" t="s">
        <v>86</v>
      </c>
      <c r="D54" s="176"/>
      <c r="E54" s="177"/>
      <c r="F54" s="176"/>
      <c r="G54" s="177"/>
    </row>
    <row r="55" spans="1:7">
      <c r="A55" s="21" t="s">
        <v>2</v>
      </c>
      <c r="B55" s="34" t="s">
        <v>89</v>
      </c>
      <c r="C55" s="22" t="s">
        <v>54</v>
      </c>
      <c r="D55" s="176"/>
      <c r="E55" s="177"/>
      <c r="F55" s="176"/>
      <c r="G55" s="177"/>
    </row>
    <row r="56" spans="1:7" s="96" customFormat="1">
      <c r="A56" s="63" t="s">
        <v>2</v>
      </c>
      <c r="B56" s="78" t="s">
        <v>72</v>
      </c>
      <c r="C56" s="100" t="s">
        <v>333</v>
      </c>
      <c r="D56" s="176"/>
      <c r="E56" s="177"/>
      <c r="F56" s="176"/>
      <c r="G56" s="177"/>
    </row>
    <row r="57" spans="1:7" ht="54">
      <c r="A57" s="29"/>
      <c r="B57" s="30"/>
      <c r="C57" s="124" t="s">
        <v>329</v>
      </c>
      <c r="D57" s="121" t="s">
        <v>326</v>
      </c>
      <c r="E57" s="122" t="s">
        <v>397</v>
      </c>
      <c r="F57" s="122" t="s">
        <v>328</v>
      </c>
      <c r="G57" s="122" t="s">
        <v>4</v>
      </c>
    </row>
    <row r="58" spans="1:7" ht="25.5">
      <c r="A58" s="21" t="s">
        <v>2</v>
      </c>
      <c r="B58" s="34" t="s">
        <v>81</v>
      </c>
      <c r="C58" s="23" t="s">
        <v>59</v>
      </c>
      <c r="D58" s="11"/>
      <c r="E58" s="12"/>
      <c r="F58" s="50">
        <v>2</v>
      </c>
      <c r="G58" s="28">
        <f>F58*E58</f>
        <v>0</v>
      </c>
    </row>
    <row r="59" spans="1:7">
      <c r="A59" s="21" t="s">
        <v>2</v>
      </c>
      <c r="B59" s="78" t="s">
        <v>90</v>
      </c>
      <c r="C59" s="23" t="s">
        <v>60</v>
      </c>
      <c r="D59" s="11"/>
      <c r="E59" s="12"/>
      <c r="F59" s="50">
        <v>2</v>
      </c>
      <c r="G59" s="28">
        <f t="shared" ref="G59:G60" si="0">F59*E59</f>
        <v>0</v>
      </c>
    </row>
    <row r="60" spans="1:7">
      <c r="A60" s="21" t="s">
        <v>2</v>
      </c>
      <c r="B60" s="78" t="s">
        <v>91</v>
      </c>
      <c r="C60" s="23" t="s">
        <v>61</v>
      </c>
      <c r="D60" s="11"/>
      <c r="E60" s="12"/>
      <c r="F60" s="50">
        <v>2</v>
      </c>
      <c r="G60" s="28">
        <f t="shared" si="0"/>
        <v>0</v>
      </c>
    </row>
    <row r="61" spans="1:7" ht="25.5">
      <c r="A61" s="21" t="s">
        <v>2</v>
      </c>
      <c r="B61" s="78" t="s">
        <v>231</v>
      </c>
      <c r="C61" s="23" t="s">
        <v>92</v>
      </c>
      <c r="D61" s="11"/>
      <c r="E61" s="12"/>
      <c r="F61" s="50">
        <v>2</v>
      </c>
      <c r="G61" s="28">
        <f t="shared" ref="G61" si="1">F61*E61</f>
        <v>0</v>
      </c>
    </row>
    <row r="62" spans="1:7">
      <c r="A62" s="173"/>
      <c r="B62" s="174"/>
      <c r="C62" s="175" t="str">
        <f>CONCATENATE("Kopējā cena par ",A39,"",B39," pozīciju bez PVN, EUR:")</f>
        <v>Kopējā cena par 1.2. pozīciju bez PVN, EUR:</v>
      </c>
      <c r="D62" s="175"/>
      <c r="E62" s="175"/>
      <c r="F62" s="175"/>
      <c r="G62" s="31">
        <f>SUMPRODUCT(F58:F61,G58:G61)</f>
        <v>0</v>
      </c>
    </row>
    <row r="63" spans="1:7">
      <c r="A63" s="67"/>
      <c r="B63" s="68"/>
      <c r="C63" s="51" t="s">
        <v>10</v>
      </c>
      <c r="D63" s="166">
        <v>23442</v>
      </c>
      <c r="E63" s="168"/>
      <c r="F63" s="168"/>
      <c r="G63" s="167"/>
    </row>
    <row r="65" spans="1:7" ht="15.75">
      <c r="A65" s="32" t="s">
        <v>2</v>
      </c>
      <c r="B65" s="33" t="s">
        <v>93</v>
      </c>
      <c r="C65" s="17" t="s">
        <v>94</v>
      </c>
      <c r="D65" s="185"/>
      <c r="E65" s="186"/>
      <c r="F65" s="186"/>
      <c r="G65" s="187"/>
    </row>
    <row r="66" spans="1:7">
      <c r="A66" s="18"/>
      <c r="B66" s="19"/>
      <c r="C66" s="20" t="s">
        <v>5</v>
      </c>
      <c r="D66" s="178" t="s">
        <v>0</v>
      </c>
      <c r="E66" s="179"/>
      <c r="F66" s="178" t="s">
        <v>1</v>
      </c>
      <c r="G66" s="179"/>
    </row>
    <row r="67" spans="1:7">
      <c r="A67" s="21" t="s">
        <v>2</v>
      </c>
      <c r="B67" s="34" t="s">
        <v>99</v>
      </c>
      <c r="C67" s="35" t="s">
        <v>95</v>
      </c>
      <c r="D67" s="176"/>
      <c r="E67" s="177"/>
      <c r="F67" s="176"/>
      <c r="G67" s="177"/>
    </row>
    <row r="68" spans="1:7" s="41" customFormat="1">
      <c r="A68" s="37" t="s">
        <v>2</v>
      </c>
      <c r="B68" s="38" t="s">
        <v>100</v>
      </c>
      <c r="C68" s="39" t="s">
        <v>97</v>
      </c>
      <c r="D68" s="176"/>
      <c r="E68" s="177"/>
      <c r="F68" s="176"/>
      <c r="G68" s="177"/>
    </row>
    <row r="69" spans="1:7">
      <c r="A69" s="21" t="s">
        <v>2</v>
      </c>
      <c r="B69" s="38" t="s">
        <v>101</v>
      </c>
      <c r="C69" s="22" t="s">
        <v>38</v>
      </c>
      <c r="D69" s="176"/>
      <c r="E69" s="177"/>
      <c r="F69" s="176"/>
      <c r="G69" s="177"/>
    </row>
    <row r="70" spans="1:7">
      <c r="A70" s="21" t="s">
        <v>2</v>
      </c>
      <c r="B70" s="34" t="s">
        <v>102</v>
      </c>
      <c r="C70" s="35" t="s">
        <v>96</v>
      </c>
      <c r="D70" s="176"/>
      <c r="E70" s="177"/>
      <c r="F70" s="176"/>
      <c r="G70" s="177"/>
    </row>
    <row r="71" spans="1:7">
      <c r="A71" s="21" t="s">
        <v>2</v>
      </c>
      <c r="B71" s="38" t="s">
        <v>103</v>
      </c>
      <c r="C71" s="24" t="s">
        <v>98</v>
      </c>
      <c r="D71" s="176"/>
      <c r="E71" s="177"/>
      <c r="F71" s="176"/>
      <c r="G71" s="177"/>
    </row>
    <row r="72" spans="1:7">
      <c r="A72" s="21" t="s">
        <v>2</v>
      </c>
      <c r="B72" s="38" t="s">
        <v>104</v>
      </c>
      <c r="C72" s="22" t="s">
        <v>38</v>
      </c>
      <c r="D72" s="176"/>
      <c r="E72" s="177"/>
      <c r="F72" s="176"/>
      <c r="G72" s="177"/>
    </row>
    <row r="73" spans="1:7" s="96" customFormat="1" ht="25.5">
      <c r="A73" s="63" t="s">
        <v>2</v>
      </c>
      <c r="B73" s="78" t="s">
        <v>107</v>
      </c>
      <c r="C73" s="64" t="s">
        <v>334</v>
      </c>
      <c r="D73" s="176"/>
      <c r="E73" s="177"/>
      <c r="F73" s="176"/>
      <c r="G73" s="177"/>
    </row>
    <row r="74" spans="1:7" ht="54">
      <c r="A74" s="29"/>
      <c r="B74" s="30"/>
      <c r="C74" s="124" t="s">
        <v>329</v>
      </c>
      <c r="D74" s="121" t="s">
        <v>326</v>
      </c>
      <c r="E74" s="122" t="s">
        <v>397</v>
      </c>
      <c r="F74" s="122" t="s">
        <v>328</v>
      </c>
      <c r="G74" s="122" t="s">
        <v>4</v>
      </c>
    </row>
    <row r="75" spans="1:7" ht="25.5">
      <c r="A75" s="21" t="s">
        <v>2</v>
      </c>
      <c r="B75" s="78" t="s">
        <v>108</v>
      </c>
      <c r="C75" s="23" t="s">
        <v>105</v>
      </c>
      <c r="D75" s="11"/>
      <c r="E75" s="12"/>
      <c r="F75" s="50">
        <v>2</v>
      </c>
      <c r="G75" s="28">
        <f>F75*E75</f>
        <v>0</v>
      </c>
    </row>
    <row r="76" spans="1:7" ht="25.5">
      <c r="A76" s="21" t="s">
        <v>2</v>
      </c>
      <c r="B76" s="78" t="s">
        <v>146</v>
      </c>
      <c r="C76" s="23" t="s">
        <v>106</v>
      </c>
      <c r="D76" s="11"/>
      <c r="E76" s="12"/>
      <c r="F76" s="50">
        <v>2</v>
      </c>
      <c r="G76" s="28">
        <f>F76*E76</f>
        <v>0</v>
      </c>
    </row>
    <row r="77" spans="1:7">
      <c r="A77" s="173"/>
      <c r="B77" s="174"/>
      <c r="C77" s="175" t="str">
        <f>CONCATENATE("Kopējā cena par ",A65,"",B65," pozīciju bez PVN, EUR:")</f>
        <v>Kopējā cena par 1.3. pozīciju bez PVN, EUR:</v>
      </c>
      <c r="D77" s="175"/>
      <c r="E77" s="175"/>
      <c r="F77" s="175"/>
      <c r="G77" s="31">
        <f>SUM(G75:G76)</f>
        <v>0</v>
      </c>
    </row>
    <row r="78" spans="1:7" s="96" customFormat="1">
      <c r="A78" s="67"/>
      <c r="B78" s="68"/>
      <c r="C78" s="51" t="s">
        <v>10</v>
      </c>
      <c r="D78" s="166">
        <v>23442</v>
      </c>
      <c r="E78" s="168"/>
      <c r="F78" s="168"/>
      <c r="G78" s="167"/>
    </row>
    <row r="80" spans="1:7" ht="15.75">
      <c r="A80" s="76" t="s">
        <v>2</v>
      </c>
      <c r="B80" s="77" t="s">
        <v>12</v>
      </c>
      <c r="C80" s="17" t="s">
        <v>109</v>
      </c>
      <c r="D80" s="185"/>
      <c r="E80" s="186"/>
      <c r="F80" s="186"/>
      <c r="G80" s="187"/>
    </row>
    <row r="81" spans="1:7" ht="54">
      <c r="A81" s="125"/>
      <c r="B81" s="126"/>
      <c r="C81" s="124" t="s">
        <v>329</v>
      </c>
      <c r="D81" s="121" t="s">
        <v>326</v>
      </c>
      <c r="E81" s="122" t="s">
        <v>397</v>
      </c>
      <c r="F81" s="122" t="s">
        <v>328</v>
      </c>
      <c r="G81" s="122" t="s">
        <v>4</v>
      </c>
    </row>
    <row r="82" spans="1:7">
      <c r="A82" s="127" t="s">
        <v>2</v>
      </c>
      <c r="B82" s="53" t="s">
        <v>13</v>
      </c>
      <c r="C82" s="129" t="s">
        <v>109</v>
      </c>
      <c r="D82" s="130"/>
      <c r="E82" s="131"/>
      <c r="F82" s="132">
        <v>1</v>
      </c>
      <c r="G82" s="133"/>
    </row>
    <row r="83" spans="1:7">
      <c r="A83" s="125"/>
      <c r="B83" s="126"/>
      <c r="C83" s="134"/>
      <c r="D83" s="135"/>
      <c r="E83" s="135"/>
      <c r="F83" s="136" t="str">
        <f>CONCATENATE("Kopējā cena par ",A80,"",B80," pozīciju bez PVN, EUR:")</f>
        <v>Kopējā cena par 1.4. pozīciju bez PVN, EUR:</v>
      </c>
      <c r="G83" s="137">
        <f>F82*G82</f>
        <v>0</v>
      </c>
    </row>
    <row r="84" spans="1:7">
      <c r="A84" s="72"/>
      <c r="B84" s="73"/>
      <c r="C84" s="74" t="s">
        <v>5</v>
      </c>
      <c r="D84" s="178" t="s">
        <v>0</v>
      </c>
      <c r="E84" s="179"/>
      <c r="F84" s="178" t="s">
        <v>1</v>
      </c>
      <c r="G84" s="179"/>
    </row>
    <row r="85" spans="1:7" ht="25.5">
      <c r="A85" s="47" t="s">
        <v>2</v>
      </c>
      <c r="B85" s="53" t="s">
        <v>14</v>
      </c>
      <c r="C85" s="10" t="s">
        <v>110</v>
      </c>
      <c r="D85" s="164"/>
      <c r="E85" s="165"/>
      <c r="F85" s="166"/>
      <c r="G85" s="167"/>
    </row>
    <row r="86" spans="1:7">
      <c r="A86" s="47" t="s">
        <v>2</v>
      </c>
      <c r="B86" s="53" t="s">
        <v>15</v>
      </c>
      <c r="C86" s="22" t="s">
        <v>38</v>
      </c>
      <c r="D86" s="164"/>
      <c r="E86" s="165"/>
      <c r="F86" s="166"/>
      <c r="G86" s="167"/>
    </row>
    <row r="87" spans="1:7">
      <c r="A87" s="47" t="s">
        <v>2</v>
      </c>
      <c r="B87" s="53" t="s">
        <v>16</v>
      </c>
      <c r="C87" s="22" t="s">
        <v>284</v>
      </c>
      <c r="D87" s="164"/>
      <c r="E87" s="165"/>
      <c r="F87" s="166"/>
      <c r="G87" s="167"/>
    </row>
    <row r="88" spans="1:7" s="96" customFormat="1">
      <c r="A88" s="67"/>
      <c r="B88" s="68"/>
      <c r="C88" s="51" t="s">
        <v>10</v>
      </c>
      <c r="D88" s="166">
        <v>23442</v>
      </c>
      <c r="E88" s="168"/>
      <c r="F88" s="168"/>
      <c r="G88" s="167"/>
    </row>
    <row r="90" spans="1:7" s="96" customFormat="1">
      <c r="A90" s="160" t="s">
        <v>400</v>
      </c>
    </row>
    <row r="91" spans="1:7" s="96" customFormat="1"/>
    <row r="92" spans="1:7" s="96" customFormat="1" ht="15.75">
      <c r="A92" s="76" t="s">
        <v>2</v>
      </c>
      <c r="B92" s="77" t="s">
        <v>3</v>
      </c>
      <c r="C92" s="60" t="s">
        <v>187</v>
      </c>
      <c r="D92" s="185"/>
      <c r="E92" s="186"/>
      <c r="F92" s="186"/>
      <c r="G92" s="187"/>
    </row>
    <row r="93" spans="1:7" s="96" customFormat="1">
      <c r="A93" s="61"/>
      <c r="B93" s="62"/>
      <c r="C93" s="104" t="s">
        <v>5</v>
      </c>
      <c r="D93" s="178" t="s">
        <v>0</v>
      </c>
      <c r="E93" s="179"/>
      <c r="F93" s="178" t="s">
        <v>1</v>
      </c>
      <c r="G93" s="179"/>
    </row>
    <row r="94" spans="1:7" s="96" customFormat="1">
      <c r="A94" s="63" t="s">
        <v>287</v>
      </c>
      <c r="B94" s="78" t="s">
        <v>149</v>
      </c>
      <c r="C94" s="35" t="s">
        <v>177</v>
      </c>
      <c r="D94" s="176"/>
      <c r="E94" s="177"/>
      <c r="F94" s="176"/>
      <c r="G94" s="177"/>
    </row>
    <row r="95" spans="1:7" s="96" customFormat="1">
      <c r="A95" s="63" t="s">
        <v>287</v>
      </c>
      <c r="B95" s="78" t="s">
        <v>44</v>
      </c>
      <c r="C95" s="79" t="s">
        <v>115</v>
      </c>
      <c r="D95" s="176"/>
      <c r="E95" s="177"/>
      <c r="F95" s="176"/>
      <c r="G95" s="177"/>
    </row>
    <row r="96" spans="1:7" s="96" customFormat="1">
      <c r="A96" s="63" t="s">
        <v>287</v>
      </c>
      <c r="B96" s="78" t="s">
        <v>46</v>
      </c>
      <c r="C96" s="79" t="s">
        <v>126</v>
      </c>
      <c r="D96" s="176"/>
      <c r="E96" s="177"/>
      <c r="F96" s="176"/>
      <c r="G96" s="177"/>
    </row>
    <row r="97" spans="1:7" s="96" customFormat="1">
      <c r="A97" s="63" t="s">
        <v>287</v>
      </c>
      <c r="B97" s="78" t="s">
        <v>47</v>
      </c>
      <c r="C97" s="81" t="s">
        <v>116</v>
      </c>
      <c r="D97" s="176"/>
      <c r="E97" s="177"/>
      <c r="F97" s="176"/>
      <c r="G97" s="177"/>
    </row>
    <row r="98" spans="1:7" s="96" customFormat="1">
      <c r="A98" s="63" t="s">
        <v>287</v>
      </c>
      <c r="B98" s="78" t="s">
        <v>48</v>
      </c>
      <c r="C98" s="80" t="s">
        <v>118</v>
      </c>
      <c r="D98" s="176"/>
      <c r="E98" s="177"/>
      <c r="F98" s="176"/>
      <c r="G98" s="177"/>
    </row>
    <row r="99" spans="1:7" s="96" customFormat="1">
      <c r="A99" s="63" t="s">
        <v>287</v>
      </c>
      <c r="B99" s="78" t="s">
        <v>49</v>
      </c>
      <c r="C99" s="80" t="s">
        <v>127</v>
      </c>
      <c r="D99" s="176"/>
      <c r="E99" s="177"/>
      <c r="F99" s="176"/>
      <c r="G99" s="177"/>
    </row>
    <row r="100" spans="1:7" s="96" customFormat="1">
      <c r="A100" s="63" t="s">
        <v>287</v>
      </c>
      <c r="B100" s="78" t="s">
        <v>50</v>
      </c>
      <c r="C100" s="80" t="s">
        <v>399</v>
      </c>
      <c r="D100" s="176"/>
      <c r="E100" s="177"/>
      <c r="F100" s="176"/>
      <c r="G100" s="177"/>
    </row>
    <row r="101" spans="1:7" s="96" customFormat="1">
      <c r="A101" s="63" t="s">
        <v>287</v>
      </c>
      <c r="B101" s="78" t="s">
        <v>51</v>
      </c>
      <c r="C101" s="79" t="s">
        <v>117</v>
      </c>
      <c r="D101" s="176"/>
      <c r="E101" s="177"/>
      <c r="F101" s="176"/>
      <c r="G101" s="177"/>
    </row>
    <row r="102" spans="1:7" s="96" customFormat="1">
      <c r="A102" s="63" t="s">
        <v>287</v>
      </c>
      <c r="B102" s="78" t="s">
        <v>311</v>
      </c>
      <c r="C102" s="82" t="s">
        <v>335</v>
      </c>
      <c r="D102" s="176"/>
      <c r="E102" s="177"/>
      <c r="F102" s="176"/>
      <c r="G102" s="177"/>
    </row>
    <row r="103" spans="1:7" s="96" customFormat="1">
      <c r="A103" s="63" t="s">
        <v>287</v>
      </c>
      <c r="B103" s="78" t="s">
        <v>144</v>
      </c>
      <c r="C103" s="83" t="s">
        <v>178</v>
      </c>
      <c r="D103" s="176"/>
      <c r="E103" s="177"/>
      <c r="F103" s="176"/>
      <c r="G103" s="177"/>
    </row>
    <row r="104" spans="1:7" s="96" customFormat="1">
      <c r="A104" s="63" t="s">
        <v>287</v>
      </c>
      <c r="B104" s="78" t="s">
        <v>62</v>
      </c>
      <c r="C104" s="65" t="s">
        <v>120</v>
      </c>
      <c r="D104" s="176"/>
      <c r="E104" s="177"/>
      <c r="F104" s="176"/>
      <c r="G104" s="177"/>
    </row>
    <row r="105" spans="1:7" s="96" customFormat="1" ht="25.5">
      <c r="A105" s="63" t="s">
        <v>287</v>
      </c>
      <c r="B105" s="78" t="s">
        <v>69</v>
      </c>
      <c r="C105" s="66" t="s">
        <v>179</v>
      </c>
      <c r="D105" s="176"/>
      <c r="E105" s="177"/>
      <c r="F105" s="176"/>
      <c r="G105" s="177"/>
    </row>
    <row r="106" spans="1:7" s="96" customFormat="1">
      <c r="A106" s="63" t="s">
        <v>287</v>
      </c>
      <c r="B106" s="78" t="s">
        <v>70</v>
      </c>
      <c r="C106" s="65" t="s">
        <v>122</v>
      </c>
      <c r="D106" s="176"/>
      <c r="E106" s="177"/>
      <c r="F106" s="176"/>
      <c r="G106" s="177"/>
    </row>
    <row r="107" spans="1:7" s="96" customFormat="1" ht="25.5">
      <c r="A107" s="63" t="s">
        <v>287</v>
      </c>
      <c r="B107" s="78" t="s">
        <v>71</v>
      </c>
      <c r="C107" s="66" t="s">
        <v>180</v>
      </c>
      <c r="D107" s="176"/>
      <c r="E107" s="177"/>
      <c r="F107" s="176"/>
      <c r="G107" s="177"/>
    </row>
    <row r="108" spans="1:7" s="96" customFormat="1">
      <c r="A108" s="63" t="s">
        <v>287</v>
      </c>
      <c r="B108" s="78" t="s">
        <v>72</v>
      </c>
      <c r="C108" s="65" t="s">
        <v>124</v>
      </c>
      <c r="D108" s="176"/>
      <c r="E108" s="177"/>
      <c r="F108" s="176"/>
      <c r="G108" s="177"/>
    </row>
    <row r="109" spans="1:7" s="96" customFormat="1" ht="25.5">
      <c r="A109" s="63" t="s">
        <v>287</v>
      </c>
      <c r="B109" s="78" t="s">
        <v>81</v>
      </c>
      <c r="C109" s="66" t="s">
        <v>181</v>
      </c>
      <c r="D109" s="176"/>
      <c r="E109" s="177"/>
      <c r="F109" s="176"/>
      <c r="G109" s="177"/>
    </row>
    <row r="110" spans="1:7" s="96" customFormat="1">
      <c r="A110" s="63" t="s">
        <v>287</v>
      </c>
      <c r="B110" s="78" t="s">
        <v>145</v>
      </c>
      <c r="C110" s="66" t="s">
        <v>183</v>
      </c>
      <c r="D110" s="176"/>
      <c r="E110" s="177"/>
      <c r="F110" s="176"/>
      <c r="G110" s="177"/>
    </row>
    <row r="111" spans="1:7" s="96" customFormat="1" ht="25.5">
      <c r="A111" s="63" t="s">
        <v>287</v>
      </c>
      <c r="B111" s="78" t="s">
        <v>99</v>
      </c>
      <c r="C111" s="66" t="s">
        <v>184</v>
      </c>
      <c r="D111" s="176"/>
      <c r="E111" s="177"/>
      <c r="F111" s="176"/>
      <c r="G111" s="177"/>
    </row>
    <row r="112" spans="1:7" s="96" customFormat="1" ht="54">
      <c r="A112" s="72"/>
      <c r="B112" s="73"/>
      <c r="C112" s="124" t="s">
        <v>329</v>
      </c>
      <c r="D112" s="121" t="s">
        <v>326</v>
      </c>
      <c r="E112" s="122" t="s">
        <v>327</v>
      </c>
      <c r="F112" s="122" t="s">
        <v>328</v>
      </c>
      <c r="G112" s="122" t="s">
        <v>4</v>
      </c>
    </row>
    <row r="113" spans="1:7" s="96" customFormat="1">
      <c r="A113" s="63" t="s">
        <v>287</v>
      </c>
      <c r="B113" s="78" t="s">
        <v>148</v>
      </c>
      <c r="C113" s="65" t="s">
        <v>120</v>
      </c>
      <c r="D113" s="49"/>
      <c r="E113" s="50"/>
      <c r="F113" s="50">
        <v>7</v>
      </c>
      <c r="G113" s="71">
        <f>F113*E113</f>
        <v>0</v>
      </c>
    </row>
    <row r="114" spans="1:7" s="96" customFormat="1" ht="25.5">
      <c r="A114" s="63" t="s">
        <v>287</v>
      </c>
      <c r="B114" s="78" t="s">
        <v>152</v>
      </c>
      <c r="C114" s="66" t="s">
        <v>121</v>
      </c>
      <c r="D114" s="49"/>
      <c r="E114" s="50"/>
      <c r="F114" s="50">
        <v>1</v>
      </c>
      <c r="G114" s="71">
        <f t="shared" ref="G114:G119" si="2">F114*E114</f>
        <v>0</v>
      </c>
    </row>
    <row r="115" spans="1:7" s="96" customFormat="1">
      <c r="A115" s="63" t="s">
        <v>287</v>
      </c>
      <c r="B115" s="78" t="s">
        <v>153</v>
      </c>
      <c r="C115" s="65" t="s">
        <v>122</v>
      </c>
      <c r="D115" s="49"/>
      <c r="E115" s="50"/>
      <c r="F115" s="50">
        <v>1</v>
      </c>
      <c r="G115" s="71">
        <f t="shared" si="2"/>
        <v>0</v>
      </c>
    </row>
    <row r="116" spans="1:7" s="96" customFormat="1" ht="25.5">
      <c r="A116" s="63" t="s">
        <v>287</v>
      </c>
      <c r="B116" s="78" t="s">
        <v>158</v>
      </c>
      <c r="C116" s="66" t="s">
        <v>123</v>
      </c>
      <c r="D116" s="49"/>
      <c r="E116" s="50"/>
      <c r="F116" s="50">
        <v>1</v>
      </c>
      <c r="G116" s="71">
        <f t="shared" si="2"/>
        <v>0</v>
      </c>
    </row>
    <row r="117" spans="1:7" s="96" customFormat="1">
      <c r="A117" s="63" t="s">
        <v>287</v>
      </c>
      <c r="B117" s="78" t="s">
        <v>161</v>
      </c>
      <c r="C117" s="65" t="s">
        <v>124</v>
      </c>
      <c r="D117" s="49"/>
      <c r="E117" s="50"/>
      <c r="F117" s="50">
        <v>1</v>
      </c>
      <c r="G117" s="71">
        <f t="shared" si="2"/>
        <v>0</v>
      </c>
    </row>
    <row r="118" spans="1:7" s="96" customFormat="1" ht="25.5">
      <c r="A118" s="63" t="s">
        <v>287</v>
      </c>
      <c r="B118" s="78" t="s">
        <v>171</v>
      </c>
      <c r="C118" s="66" t="s">
        <v>125</v>
      </c>
      <c r="D118" s="49"/>
      <c r="E118" s="50"/>
      <c r="F118" s="50">
        <v>1</v>
      </c>
      <c r="G118" s="71">
        <f t="shared" si="2"/>
        <v>0</v>
      </c>
    </row>
    <row r="119" spans="1:7" s="96" customFormat="1" ht="25.5">
      <c r="A119" s="63" t="s">
        <v>287</v>
      </c>
      <c r="B119" s="78" t="s">
        <v>185</v>
      </c>
      <c r="C119" s="66" t="s">
        <v>186</v>
      </c>
      <c r="D119" s="49"/>
      <c r="E119" s="50"/>
      <c r="F119" s="50">
        <f>20*12/10</f>
        <v>24</v>
      </c>
      <c r="G119" s="71">
        <f t="shared" si="2"/>
        <v>0</v>
      </c>
    </row>
    <row r="120" spans="1:7" s="96" customFormat="1">
      <c r="A120" s="173"/>
      <c r="B120" s="174"/>
      <c r="C120" s="175" t="str">
        <f>CONCATENATE("Kopējā cena par ",A92,"",B92," pozīciju bez PVN, EUR:")</f>
        <v>Kopējā cena par 1.5. pozīciju bez PVN, EUR:</v>
      </c>
      <c r="D120" s="175"/>
      <c r="E120" s="175"/>
      <c r="F120" s="175"/>
      <c r="G120" s="75">
        <f>SUMPRODUCT(F113:F119,G113:G119)</f>
        <v>0</v>
      </c>
    </row>
    <row r="121" spans="1:7" s="96" customFormat="1">
      <c r="A121" s="67"/>
      <c r="B121" s="68"/>
      <c r="C121" s="51" t="s">
        <v>10</v>
      </c>
      <c r="D121" s="166">
        <v>23442</v>
      </c>
      <c r="E121" s="168"/>
      <c r="F121" s="168"/>
      <c r="G121" s="167"/>
    </row>
    <row r="122" spans="1:7" s="96" customFormat="1"/>
    <row r="123" spans="1:7" s="96" customFormat="1" ht="15.75">
      <c r="A123" s="76" t="s">
        <v>2</v>
      </c>
      <c r="B123" s="77" t="s">
        <v>288</v>
      </c>
      <c r="C123" s="60" t="s">
        <v>336</v>
      </c>
      <c r="D123" s="185"/>
      <c r="E123" s="186"/>
      <c r="F123" s="186"/>
      <c r="G123" s="187"/>
    </row>
    <row r="124" spans="1:7" s="96" customFormat="1" ht="54">
      <c r="A124" s="125"/>
      <c r="B124" s="126"/>
      <c r="C124" s="124" t="s">
        <v>329</v>
      </c>
      <c r="D124" s="121" t="s">
        <v>326</v>
      </c>
      <c r="E124" s="122" t="s">
        <v>327</v>
      </c>
      <c r="F124" s="122" t="s">
        <v>328</v>
      </c>
      <c r="G124" s="122" t="s">
        <v>4</v>
      </c>
    </row>
    <row r="125" spans="1:7" s="96" customFormat="1">
      <c r="A125" s="127" t="s">
        <v>289</v>
      </c>
      <c r="B125" s="128" t="s">
        <v>149</v>
      </c>
      <c r="C125" s="129" t="s">
        <v>336</v>
      </c>
      <c r="D125" s="130"/>
      <c r="E125" s="131"/>
      <c r="F125" s="132">
        <v>2</v>
      </c>
      <c r="G125" s="133"/>
    </row>
    <row r="126" spans="1:7" s="96" customFormat="1">
      <c r="A126" s="127" t="s">
        <v>289</v>
      </c>
      <c r="B126" s="128" t="s">
        <v>144</v>
      </c>
      <c r="C126" s="140" t="s">
        <v>344</v>
      </c>
      <c r="D126" s="130"/>
      <c r="E126" s="131"/>
      <c r="F126" s="141">
        <v>2</v>
      </c>
      <c r="G126" s="133"/>
    </row>
    <row r="127" spans="1:7" s="96" customFormat="1">
      <c r="A127" s="125"/>
      <c r="B127" s="126"/>
      <c r="C127" s="134"/>
      <c r="D127" s="135"/>
      <c r="E127" s="135"/>
      <c r="F127" s="136" t="str">
        <f>CONCATENATE("Kopējā cena par ",A123,"",B123," pozīciju bez PVN, EUR:")</f>
        <v>Kopējā cena par 1.6. pozīciju bez PVN, EUR:</v>
      </c>
      <c r="G127" s="137">
        <f>SUMPRODUCT(F125:F126,G125:G126)</f>
        <v>0</v>
      </c>
    </row>
    <row r="128" spans="1:7" s="96" customFormat="1">
      <c r="A128" s="72"/>
      <c r="B128" s="73"/>
      <c r="C128" s="74" t="s">
        <v>5</v>
      </c>
      <c r="D128" s="178" t="s">
        <v>0</v>
      </c>
      <c r="E128" s="179"/>
      <c r="F128" s="178" t="s">
        <v>1</v>
      </c>
      <c r="G128" s="179"/>
    </row>
    <row r="129" spans="1:7" s="96" customFormat="1">
      <c r="A129" s="127" t="s">
        <v>289</v>
      </c>
      <c r="B129" s="128" t="s">
        <v>145</v>
      </c>
      <c r="C129" s="142" t="s">
        <v>345</v>
      </c>
      <c r="D129" s="164"/>
      <c r="E129" s="165"/>
      <c r="F129" s="166"/>
      <c r="G129" s="167"/>
    </row>
    <row r="130" spans="1:7" s="96" customFormat="1" ht="26.25">
      <c r="A130" s="127" t="s">
        <v>289</v>
      </c>
      <c r="B130" s="128" t="s">
        <v>99</v>
      </c>
      <c r="C130" s="138" t="s">
        <v>337</v>
      </c>
      <c r="D130" s="164"/>
      <c r="E130" s="165"/>
      <c r="F130" s="166"/>
      <c r="G130" s="167"/>
    </row>
    <row r="131" spans="1:7" s="96" customFormat="1">
      <c r="A131" s="127" t="s">
        <v>289</v>
      </c>
      <c r="B131" s="128" t="s">
        <v>102</v>
      </c>
      <c r="C131" s="138" t="s">
        <v>338</v>
      </c>
      <c r="D131" s="164"/>
      <c r="E131" s="165"/>
      <c r="F131" s="166"/>
      <c r="G131" s="167"/>
    </row>
    <row r="132" spans="1:7" s="96" customFormat="1">
      <c r="A132" s="127" t="s">
        <v>289</v>
      </c>
      <c r="B132" s="128" t="s">
        <v>107</v>
      </c>
      <c r="C132" s="138" t="s">
        <v>339</v>
      </c>
      <c r="D132" s="164"/>
      <c r="E132" s="165"/>
      <c r="F132" s="166"/>
      <c r="G132" s="167"/>
    </row>
    <row r="133" spans="1:7" s="96" customFormat="1">
      <c r="A133" s="127" t="s">
        <v>289</v>
      </c>
      <c r="B133" s="128" t="s">
        <v>108</v>
      </c>
      <c r="C133" s="138" t="s">
        <v>340</v>
      </c>
      <c r="D133" s="164"/>
      <c r="E133" s="165"/>
      <c r="F133" s="166"/>
      <c r="G133" s="167"/>
    </row>
    <row r="134" spans="1:7" s="96" customFormat="1">
      <c r="A134" s="127" t="s">
        <v>289</v>
      </c>
      <c r="B134" s="128" t="s">
        <v>146</v>
      </c>
      <c r="C134" s="138" t="s">
        <v>341</v>
      </c>
      <c r="D134" s="164"/>
      <c r="E134" s="165"/>
      <c r="F134" s="166"/>
      <c r="G134" s="167"/>
    </row>
    <row r="135" spans="1:7" s="96" customFormat="1" ht="26.25">
      <c r="A135" s="127" t="s">
        <v>289</v>
      </c>
      <c r="B135" s="128" t="s">
        <v>147</v>
      </c>
      <c r="C135" s="138" t="s">
        <v>342</v>
      </c>
      <c r="D135" s="164"/>
      <c r="E135" s="165"/>
      <c r="F135" s="166"/>
      <c r="G135" s="167"/>
    </row>
    <row r="136" spans="1:7" s="96" customFormat="1">
      <c r="A136" s="127" t="s">
        <v>289</v>
      </c>
      <c r="B136" s="128" t="s">
        <v>346</v>
      </c>
      <c r="C136" s="82" t="s">
        <v>335</v>
      </c>
      <c r="D136" s="164"/>
      <c r="E136" s="165"/>
      <c r="F136" s="166"/>
      <c r="G136" s="167"/>
    </row>
    <row r="137" spans="1:7" s="96" customFormat="1" ht="25.5">
      <c r="A137" s="127" t="s">
        <v>289</v>
      </c>
      <c r="B137" s="128" t="s">
        <v>347</v>
      </c>
      <c r="C137" s="139" t="s">
        <v>343</v>
      </c>
      <c r="D137" s="164"/>
      <c r="E137" s="165"/>
      <c r="F137" s="166"/>
      <c r="G137" s="167"/>
    </row>
    <row r="138" spans="1:7" s="96" customFormat="1">
      <c r="A138" s="127" t="s">
        <v>289</v>
      </c>
      <c r="B138" s="128" t="s">
        <v>148</v>
      </c>
      <c r="C138" s="143" t="s">
        <v>348</v>
      </c>
      <c r="D138" s="164"/>
      <c r="E138" s="165"/>
      <c r="F138" s="166"/>
      <c r="G138" s="167"/>
    </row>
    <row r="139" spans="1:7" s="96" customFormat="1" ht="25.5">
      <c r="A139" s="127" t="s">
        <v>289</v>
      </c>
      <c r="B139" s="128" t="s">
        <v>13</v>
      </c>
      <c r="C139" s="139" t="s">
        <v>349</v>
      </c>
      <c r="D139" s="164"/>
      <c r="E139" s="165"/>
      <c r="F139" s="166"/>
      <c r="G139" s="167"/>
    </row>
    <row r="140" spans="1:7" s="96" customFormat="1">
      <c r="A140" s="127" t="s">
        <v>289</v>
      </c>
      <c r="B140" s="128" t="s">
        <v>14</v>
      </c>
      <c r="C140" s="139" t="s">
        <v>350</v>
      </c>
      <c r="D140" s="164"/>
      <c r="E140" s="165"/>
      <c r="F140" s="166"/>
      <c r="G140" s="167"/>
    </row>
    <row r="141" spans="1:7" s="96" customFormat="1">
      <c r="A141" s="67"/>
      <c r="B141" s="68"/>
      <c r="C141" s="51" t="s">
        <v>10</v>
      </c>
      <c r="D141" s="166">
        <v>23442</v>
      </c>
      <c r="E141" s="168"/>
      <c r="F141" s="168"/>
      <c r="G141" s="167"/>
    </row>
    <row r="142" spans="1:7" s="96" customFormat="1"/>
    <row r="143" spans="1:7" s="96" customFormat="1" ht="15.75">
      <c r="A143" s="76" t="s">
        <v>2</v>
      </c>
      <c r="B143" s="77" t="s">
        <v>290</v>
      </c>
      <c r="C143" s="60" t="s">
        <v>188</v>
      </c>
      <c r="D143" s="185"/>
      <c r="E143" s="186"/>
      <c r="F143" s="186"/>
      <c r="G143" s="187"/>
    </row>
    <row r="144" spans="1:7" s="96" customFormat="1">
      <c r="A144" s="61"/>
      <c r="B144" s="62"/>
      <c r="C144" s="104" t="s">
        <v>5</v>
      </c>
      <c r="D144" s="178" t="s">
        <v>0</v>
      </c>
      <c r="E144" s="179"/>
      <c r="F144" s="178" t="s">
        <v>1</v>
      </c>
      <c r="G144" s="179"/>
    </row>
    <row r="145" spans="1:7" s="96" customFormat="1" ht="15.75" customHeight="1">
      <c r="A145" s="109" t="s">
        <v>291</v>
      </c>
      <c r="B145" s="78" t="s">
        <v>144</v>
      </c>
      <c r="C145" s="35" t="s">
        <v>135</v>
      </c>
      <c r="D145" s="176"/>
      <c r="E145" s="177"/>
      <c r="F145" s="176"/>
      <c r="G145" s="177"/>
    </row>
    <row r="146" spans="1:7" s="96" customFormat="1" ht="15.75" customHeight="1">
      <c r="A146" s="109" t="s">
        <v>291</v>
      </c>
      <c r="B146" s="78" t="s">
        <v>62</v>
      </c>
      <c r="C146" s="79" t="s">
        <v>126</v>
      </c>
      <c r="D146" s="176"/>
      <c r="E146" s="177"/>
      <c r="F146" s="176"/>
      <c r="G146" s="177"/>
    </row>
    <row r="147" spans="1:7" s="96" customFormat="1" ht="15.75" customHeight="1">
      <c r="A147" s="109" t="s">
        <v>291</v>
      </c>
      <c r="B147" s="78" t="s">
        <v>69</v>
      </c>
      <c r="C147" s="79" t="s">
        <v>134</v>
      </c>
      <c r="D147" s="176"/>
      <c r="E147" s="177"/>
      <c r="F147" s="176"/>
      <c r="G147" s="177"/>
    </row>
    <row r="148" spans="1:7" s="96" customFormat="1">
      <c r="A148" s="109" t="s">
        <v>291</v>
      </c>
      <c r="B148" s="78" t="s">
        <v>70</v>
      </c>
      <c r="C148" s="79" t="s">
        <v>128</v>
      </c>
      <c r="D148" s="176"/>
      <c r="E148" s="177"/>
      <c r="F148" s="176"/>
      <c r="G148" s="177"/>
    </row>
    <row r="149" spans="1:7" s="96" customFormat="1">
      <c r="A149" s="109" t="s">
        <v>291</v>
      </c>
      <c r="B149" s="78" t="s">
        <v>71</v>
      </c>
      <c r="C149" s="80" t="s">
        <v>119</v>
      </c>
      <c r="D149" s="176"/>
      <c r="E149" s="177"/>
      <c r="F149" s="176"/>
      <c r="G149" s="177"/>
    </row>
    <row r="150" spans="1:7" s="96" customFormat="1" ht="14.25" customHeight="1">
      <c r="A150" s="109" t="s">
        <v>291</v>
      </c>
      <c r="B150" s="78" t="s">
        <v>72</v>
      </c>
      <c r="C150" s="82" t="s">
        <v>136</v>
      </c>
      <c r="D150" s="176"/>
      <c r="E150" s="177"/>
      <c r="F150" s="176"/>
      <c r="G150" s="177"/>
    </row>
    <row r="151" spans="1:7" s="96" customFormat="1">
      <c r="A151" s="109" t="s">
        <v>291</v>
      </c>
      <c r="B151" s="78" t="s">
        <v>81</v>
      </c>
      <c r="C151" s="82" t="s">
        <v>335</v>
      </c>
      <c r="D151" s="176"/>
      <c r="E151" s="177"/>
      <c r="F151" s="176"/>
      <c r="G151" s="177"/>
    </row>
    <row r="152" spans="1:7" s="96" customFormat="1">
      <c r="A152" s="109" t="s">
        <v>291</v>
      </c>
      <c r="B152" s="78" t="s">
        <v>145</v>
      </c>
      <c r="C152" s="83" t="s">
        <v>133</v>
      </c>
      <c r="D152" s="176"/>
      <c r="E152" s="177"/>
      <c r="F152" s="176"/>
      <c r="G152" s="177"/>
    </row>
    <row r="153" spans="1:7" s="96" customFormat="1" ht="25.5">
      <c r="A153" s="109" t="s">
        <v>291</v>
      </c>
      <c r="B153" s="78" t="s">
        <v>99</v>
      </c>
      <c r="C153" s="66" t="s">
        <v>139</v>
      </c>
      <c r="D153" s="176"/>
      <c r="E153" s="177"/>
      <c r="F153" s="176"/>
      <c r="G153" s="177"/>
    </row>
    <row r="154" spans="1:7" s="96" customFormat="1" ht="25.5">
      <c r="A154" s="109" t="s">
        <v>291</v>
      </c>
      <c r="B154" s="78" t="s">
        <v>102</v>
      </c>
      <c r="C154" s="65" t="s">
        <v>130</v>
      </c>
      <c r="D154" s="176"/>
      <c r="E154" s="177"/>
      <c r="F154" s="176"/>
      <c r="G154" s="177"/>
    </row>
    <row r="155" spans="1:7" s="96" customFormat="1" ht="15" customHeight="1">
      <c r="A155" s="109" t="s">
        <v>291</v>
      </c>
      <c r="B155" s="78" t="s">
        <v>107</v>
      </c>
      <c r="C155" s="65" t="s">
        <v>131</v>
      </c>
      <c r="D155" s="176"/>
      <c r="E155" s="177"/>
      <c r="F155" s="176"/>
      <c r="G155" s="177"/>
    </row>
    <row r="156" spans="1:7" s="96" customFormat="1" ht="25.5">
      <c r="A156" s="109" t="s">
        <v>291</v>
      </c>
      <c r="B156" s="78" t="s">
        <v>108</v>
      </c>
      <c r="C156" s="66" t="s">
        <v>140</v>
      </c>
      <c r="D156" s="176"/>
      <c r="E156" s="177"/>
      <c r="F156" s="176"/>
      <c r="G156" s="177"/>
    </row>
    <row r="157" spans="1:7" s="96" customFormat="1" ht="25.5">
      <c r="A157" s="109" t="s">
        <v>291</v>
      </c>
      <c r="B157" s="78" t="s">
        <v>146</v>
      </c>
      <c r="C157" s="66" t="s">
        <v>141</v>
      </c>
      <c r="D157" s="176"/>
      <c r="E157" s="177"/>
      <c r="F157" s="176"/>
      <c r="G157" s="177"/>
    </row>
    <row r="158" spans="1:7" s="96" customFormat="1" ht="25.5">
      <c r="A158" s="109" t="s">
        <v>291</v>
      </c>
      <c r="B158" s="78" t="s">
        <v>147</v>
      </c>
      <c r="C158" s="65" t="s">
        <v>132</v>
      </c>
      <c r="D158" s="176"/>
      <c r="E158" s="177"/>
      <c r="F158" s="176"/>
      <c r="G158" s="177"/>
    </row>
    <row r="159" spans="1:7" s="96" customFormat="1">
      <c r="A159" s="109" t="s">
        <v>291</v>
      </c>
      <c r="B159" s="78" t="s">
        <v>148</v>
      </c>
      <c r="C159" s="83" t="s">
        <v>162</v>
      </c>
      <c r="D159" s="176"/>
      <c r="E159" s="177"/>
      <c r="F159" s="176"/>
      <c r="G159" s="177"/>
    </row>
    <row r="160" spans="1:7" s="96" customFormat="1" ht="25.5">
      <c r="A160" s="109" t="s">
        <v>291</v>
      </c>
      <c r="B160" s="78" t="s">
        <v>13</v>
      </c>
      <c r="C160" s="66" t="s">
        <v>137</v>
      </c>
      <c r="D160" s="176"/>
      <c r="E160" s="177"/>
      <c r="F160" s="176"/>
      <c r="G160" s="177"/>
    </row>
    <row r="161" spans="1:7" s="96" customFormat="1" ht="25.5">
      <c r="A161" s="109" t="s">
        <v>291</v>
      </c>
      <c r="B161" s="78" t="s">
        <v>14</v>
      </c>
      <c r="C161" s="66" t="s">
        <v>138</v>
      </c>
      <c r="D161" s="176"/>
      <c r="E161" s="177"/>
      <c r="F161" s="176"/>
      <c r="G161" s="177"/>
    </row>
    <row r="162" spans="1:7" s="96" customFormat="1">
      <c r="A162" s="109" t="s">
        <v>291</v>
      </c>
      <c r="B162" s="78" t="s">
        <v>152</v>
      </c>
      <c r="C162" s="83" t="s">
        <v>163</v>
      </c>
      <c r="D162" s="176"/>
      <c r="E162" s="177"/>
      <c r="F162" s="176"/>
      <c r="G162" s="177"/>
    </row>
    <row r="163" spans="1:7" s="96" customFormat="1" ht="25.5">
      <c r="A163" s="109" t="s">
        <v>291</v>
      </c>
      <c r="B163" s="78" t="s">
        <v>6</v>
      </c>
      <c r="C163" s="66" t="s">
        <v>142</v>
      </c>
      <c r="D163" s="176"/>
      <c r="E163" s="177"/>
      <c r="F163" s="176"/>
      <c r="G163" s="177"/>
    </row>
    <row r="164" spans="1:7" s="96" customFormat="1" ht="25.5">
      <c r="A164" s="109" t="s">
        <v>291</v>
      </c>
      <c r="B164" s="78" t="s">
        <v>7</v>
      </c>
      <c r="C164" s="66" t="s">
        <v>143</v>
      </c>
      <c r="D164" s="176"/>
      <c r="E164" s="177"/>
      <c r="F164" s="176"/>
      <c r="G164" s="177"/>
    </row>
    <row r="165" spans="1:7" s="96" customFormat="1">
      <c r="A165" s="109" t="s">
        <v>291</v>
      </c>
      <c r="B165" s="78" t="s">
        <v>153</v>
      </c>
      <c r="C165" s="86" t="s">
        <v>175</v>
      </c>
      <c r="D165" s="176"/>
      <c r="E165" s="177"/>
      <c r="F165" s="176"/>
      <c r="G165" s="177"/>
    </row>
    <row r="166" spans="1:7" s="96" customFormat="1">
      <c r="A166" s="109" t="s">
        <v>291</v>
      </c>
      <c r="B166" s="78" t="s">
        <v>156</v>
      </c>
      <c r="C166" s="87" t="s">
        <v>164</v>
      </c>
      <c r="D166" s="176"/>
      <c r="E166" s="177"/>
      <c r="F166" s="176"/>
      <c r="G166" s="177"/>
    </row>
    <row r="167" spans="1:7" s="96" customFormat="1" ht="54">
      <c r="A167" s="72"/>
      <c r="B167" s="73"/>
      <c r="C167" s="124" t="s">
        <v>329</v>
      </c>
      <c r="D167" s="121" t="s">
        <v>326</v>
      </c>
      <c r="E167" s="122" t="s">
        <v>327</v>
      </c>
      <c r="F167" s="122" t="s">
        <v>328</v>
      </c>
      <c r="G167" s="122" t="s">
        <v>4</v>
      </c>
    </row>
    <row r="168" spans="1:7" s="85" customFormat="1">
      <c r="A168" s="109" t="s">
        <v>291</v>
      </c>
      <c r="B168" s="78" t="s">
        <v>158</v>
      </c>
      <c r="C168" s="83" t="s">
        <v>129</v>
      </c>
      <c r="D168" s="89"/>
      <c r="E168" s="89"/>
      <c r="F168" s="89" t="s">
        <v>11</v>
      </c>
      <c r="G168" s="92" t="s">
        <v>11</v>
      </c>
    </row>
    <row r="169" spans="1:7" s="85" customFormat="1" ht="25.5">
      <c r="A169" s="109" t="s">
        <v>291</v>
      </c>
      <c r="B169" s="78" t="s">
        <v>159</v>
      </c>
      <c r="C169" s="66" t="s">
        <v>139</v>
      </c>
      <c r="D169" s="84"/>
      <c r="E169" s="90"/>
      <c r="F169" s="90">
        <v>5</v>
      </c>
      <c r="G169" s="91">
        <f>F169*E169</f>
        <v>0</v>
      </c>
    </row>
    <row r="170" spans="1:7" s="85" customFormat="1" ht="25.5">
      <c r="A170" s="109" t="s">
        <v>291</v>
      </c>
      <c r="B170" s="78" t="s">
        <v>160</v>
      </c>
      <c r="C170" s="65" t="s">
        <v>130</v>
      </c>
      <c r="D170" s="84"/>
      <c r="E170" s="90"/>
      <c r="F170" s="90">
        <v>2</v>
      </c>
      <c r="G170" s="91">
        <f t="shared" ref="G170:G174" si="3">F170*E170</f>
        <v>0</v>
      </c>
    </row>
    <row r="171" spans="1:7" s="85" customFormat="1" ht="15.75" customHeight="1">
      <c r="A171" s="109" t="s">
        <v>291</v>
      </c>
      <c r="B171" s="78" t="s">
        <v>165</v>
      </c>
      <c r="C171" s="65" t="s">
        <v>131</v>
      </c>
      <c r="D171" s="84"/>
      <c r="E171" s="90"/>
      <c r="F171" s="90">
        <v>2</v>
      </c>
      <c r="G171" s="91">
        <f t="shared" si="3"/>
        <v>0</v>
      </c>
    </row>
    <row r="172" spans="1:7" s="85" customFormat="1" ht="25.5">
      <c r="A172" s="109" t="s">
        <v>291</v>
      </c>
      <c r="B172" s="78" t="s">
        <v>166</v>
      </c>
      <c r="C172" s="66" t="s">
        <v>140</v>
      </c>
      <c r="D172" s="84"/>
      <c r="E172" s="90"/>
      <c r="F172" s="90">
        <v>2</v>
      </c>
      <c r="G172" s="91">
        <f t="shared" si="3"/>
        <v>0</v>
      </c>
    </row>
    <row r="173" spans="1:7" s="85" customFormat="1" ht="25.5">
      <c r="A173" s="109" t="s">
        <v>291</v>
      </c>
      <c r="B173" s="78" t="s">
        <v>167</v>
      </c>
      <c r="C173" s="66" t="s">
        <v>141</v>
      </c>
      <c r="D173" s="84"/>
      <c r="E173" s="90"/>
      <c r="F173" s="90">
        <v>2</v>
      </c>
      <c r="G173" s="91">
        <f t="shared" si="3"/>
        <v>0</v>
      </c>
    </row>
    <row r="174" spans="1:7" s="85" customFormat="1" ht="25.5">
      <c r="A174" s="109" t="s">
        <v>291</v>
      </c>
      <c r="B174" s="78" t="s">
        <v>168</v>
      </c>
      <c r="C174" s="65" t="s">
        <v>132</v>
      </c>
      <c r="D174" s="84"/>
      <c r="E174" s="90"/>
      <c r="F174" s="90">
        <v>2</v>
      </c>
      <c r="G174" s="91">
        <f t="shared" si="3"/>
        <v>0</v>
      </c>
    </row>
    <row r="175" spans="1:7" s="85" customFormat="1">
      <c r="A175" s="109" t="s">
        <v>291</v>
      </c>
      <c r="B175" s="78" t="s">
        <v>161</v>
      </c>
      <c r="C175" s="83" t="s">
        <v>150</v>
      </c>
      <c r="D175" s="89"/>
      <c r="E175" s="89"/>
      <c r="F175" s="89" t="s">
        <v>11</v>
      </c>
      <c r="G175" s="92" t="s">
        <v>11</v>
      </c>
    </row>
    <row r="176" spans="1:7" s="85" customFormat="1" ht="25.5">
      <c r="A176" s="109" t="s">
        <v>291</v>
      </c>
      <c r="B176" s="78" t="s">
        <v>169</v>
      </c>
      <c r="C176" s="66" t="s">
        <v>137</v>
      </c>
      <c r="D176" s="84"/>
      <c r="E176" s="90"/>
      <c r="F176" s="90">
        <v>2</v>
      </c>
      <c r="G176" s="91">
        <f>F176*E176</f>
        <v>0</v>
      </c>
    </row>
    <row r="177" spans="1:7" s="96" customFormat="1" ht="25.5">
      <c r="A177" s="109" t="s">
        <v>291</v>
      </c>
      <c r="B177" s="78" t="s">
        <v>170</v>
      </c>
      <c r="C177" s="66" t="s">
        <v>138</v>
      </c>
      <c r="D177" s="49"/>
      <c r="E177" s="49"/>
      <c r="F177" s="49">
        <v>2</v>
      </c>
      <c r="G177" s="91">
        <f>F177*E177</f>
        <v>0</v>
      </c>
    </row>
    <row r="178" spans="1:7" s="96" customFormat="1">
      <c r="A178" s="109" t="s">
        <v>291</v>
      </c>
      <c r="B178" s="78" t="s">
        <v>171</v>
      </c>
      <c r="C178" s="83" t="s">
        <v>151</v>
      </c>
      <c r="D178" s="89"/>
      <c r="E178" s="89"/>
      <c r="F178" s="89" t="s">
        <v>11</v>
      </c>
      <c r="G178" s="92" t="s">
        <v>11</v>
      </c>
    </row>
    <row r="179" spans="1:7" s="96" customFormat="1" ht="25.5">
      <c r="A179" s="109" t="s">
        <v>291</v>
      </c>
      <c r="B179" s="78" t="s">
        <v>172</v>
      </c>
      <c r="C179" s="66" t="s">
        <v>142</v>
      </c>
      <c r="D179" s="49"/>
      <c r="E179" s="90"/>
      <c r="F179" s="90">
        <v>2</v>
      </c>
      <c r="G179" s="91">
        <f>F179*E179</f>
        <v>0</v>
      </c>
    </row>
    <row r="180" spans="1:7" s="96" customFormat="1" ht="25.5">
      <c r="A180" s="109" t="s">
        <v>291</v>
      </c>
      <c r="B180" s="78" t="s">
        <v>173</v>
      </c>
      <c r="C180" s="66" t="s">
        <v>143</v>
      </c>
      <c r="D180" s="49"/>
      <c r="E180" s="49"/>
      <c r="F180" s="49">
        <v>2</v>
      </c>
      <c r="G180" s="91">
        <f>F180*E180</f>
        <v>0</v>
      </c>
    </row>
    <row r="181" spans="1:7" s="96" customFormat="1">
      <c r="A181" s="109" t="s">
        <v>291</v>
      </c>
      <c r="B181" s="78" t="s">
        <v>174</v>
      </c>
      <c r="C181" s="88" t="s">
        <v>176</v>
      </c>
      <c r="D181" s="49"/>
      <c r="E181" s="50"/>
      <c r="F181" s="50">
        <v>2</v>
      </c>
      <c r="G181" s="71">
        <f>F181*E181</f>
        <v>0</v>
      </c>
    </row>
    <row r="182" spans="1:7" s="96" customFormat="1">
      <c r="A182" s="173"/>
      <c r="B182" s="174"/>
      <c r="C182" s="175" t="str">
        <f>CONCATENATE("Kopējā cena par ",A143,"",B143," pozīciju bez PVN, EUR:")</f>
        <v>Kopējā cena par 1.7. pozīciju bez PVN, EUR:</v>
      </c>
      <c r="D182" s="175"/>
      <c r="E182" s="175"/>
      <c r="F182" s="175"/>
      <c r="G182" s="75">
        <f>SUMPRODUCT(F168:F181,G168:G181)</f>
        <v>0</v>
      </c>
    </row>
    <row r="183" spans="1:7" s="96" customFormat="1">
      <c r="A183" s="67"/>
      <c r="B183" s="68"/>
      <c r="C183" s="51" t="s">
        <v>10</v>
      </c>
      <c r="D183" s="166">
        <v>23442</v>
      </c>
      <c r="E183" s="168"/>
      <c r="F183" s="168"/>
      <c r="G183" s="167"/>
    </row>
    <row r="184" spans="1:7" s="96" customFormat="1"/>
    <row r="185" spans="1:7" s="96" customFormat="1" ht="15.75">
      <c r="A185" s="76" t="s">
        <v>2</v>
      </c>
      <c r="B185" s="77" t="s">
        <v>292</v>
      </c>
      <c r="C185" s="60" t="s">
        <v>351</v>
      </c>
      <c r="D185" s="185"/>
      <c r="E185" s="186"/>
      <c r="F185" s="186"/>
      <c r="G185" s="187"/>
    </row>
    <row r="186" spans="1:7" s="96" customFormat="1" ht="54">
      <c r="A186" s="125"/>
      <c r="B186" s="126"/>
      <c r="C186" s="124" t="s">
        <v>329</v>
      </c>
      <c r="D186" s="121" t="s">
        <v>326</v>
      </c>
      <c r="E186" s="122" t="s">
        <v>327</v>
      </c>
      <c r="F186" s="122" t="s">
        <v>328</v>
      </c>
      <c r="G186" s="122" t="s">
        <v>4</v>
      </c>
    </row>
    <row r="187" spans="1:7" s="96" customFormat="1">
      <c r="A187" s="127" t="s">
        <v>402</v>
      </c>
      <c r="B187" s="128" t="s">
        <v>149</v>
      </c>
      <c r="C187" s="129" t="s">
        <v>351</v>
      </c>
      <c r="D187" s="130"/>
      <c r="E187" s="131"/>
      <c r="F187" s="132">
        <v>2</v>
      </c>
      <c r="G187" s="133"/>
    </row>
    <row r="188" spans="1:7" s="96" customFormat="1">
      <c r="A188" s="125"/>
      <c r="B188" s="126"/>
      <c r="C188" s="134"/>
      <c r="D188" s="135"/>
      <c r="E188" s="135"/>
      <c r="F188" s="136" t="str">
        <f>CONCATENATE("Kopējā cena par ",A185,"",B185," pozīciju bez PVN, EUR:")</f>
        <v>Kopējā cena par 1.8. pozīciju bez PVN, EUR:</v>
      </c>
      <c r="G188" s="137">
        <f>F187*G187</f>
        <v>0</v>
      </c>
    </row>
    <row r="189" spans="1:7" s="96" customFormat="1">
      <c r="A189" s="72"/>
      <c r="B189" s="73"/>
      <c r="C189" s="74" t="s">
        <v>5</v>
      </c>
      <c r="D189" s="178" t="s">
        <v>0</v>
      </c>
      <c r="E189" s="179"/>
      <c r="F189" s="178" t="s">
        <v>1</v>
      </c>
      <c r="G189" s="179"/>
    </row>
    <row r="190" spans="1:7" s="96" customFormat="1">
      <c r="A190" s="127" t="s">
        <v>402</v>
      </c>
      <c r="B190" s="128" t="s">
        <v>144</v>
      </c>
      <c r="C190" s="138" t="s">
        <v>353</v>
      </c>
      <c r="D190" s="164"/>
      <c r="E190" s="165"/>
      <c r="F190" s="166"/>
      <c r="G190" s="167"/>
    </row>
    <row r="191" spans="1:7" s="96" customFormat="1">
      <c r="A191" s="127" t="s">
        <v>402</v>
      </c>
      <c r="B191" s="128" t="s">
        <v>62</v>
      </c>
      <c r="C191" s="138" t="s">
        <v>354</v>
      </c>
      <c r="D191" s="164"/>
      <c r="E191" s="165"/>
      <c r="F191" s="166"/>
      <c r="G191" s="167"/>
    </row>
    <row r="192" spans="1:7" s="96" customFormat="1">
      <c r="A192" s="127" t="s">
        <v>402</v>
      </c>
      <c r="B192" s="128" t="s">
        <v>69</v>
      </c>
      <c r="C192" s="138" t="s">
        <v>355</v>
      </c>
      <c r="D192" s="164"/>
      <c r="E192" s="165"/>
      <c r="F192" s="166"/>
      <c r="G192" s="167"/>
    </row>
    <row r="193" spans="1:7" s="96" customFormat="1">
      <c r="A193" s="127" t="s">
        <v>402</v>
      </c>
      <c r="B193" s="128" t="s">
        <v>145</v>
      </c>
      <c r="C193" s="138" t="s">
        <v>340</v>
      </c>
      <c r="D193" s="164"/>
      <c r="E193" s="165"/>
      <c r="F193" s="166"/>
      <c r="G193" s="167"/>
    </row>
    <row r="194" spans="1:7" s="96" customFormat="1">
      <c r="A194" s="127" t="s">
        <v>402</v>
      </c>
      <c r="B194" s="128" t="s">
        <v>148</v>
      </c>
      <c r="C194" s="138" t="s">
        <v>339</v>
      </c>
      <c r="D194" s="164"/>
      <c r="E194" s="165"/>
      <c r="F194" s="166"/>
      <c r="G194" s="167"/>
    </row>
    <row r="195" spans="1:7" s="96" customFormat="1">
      <c r="A195" s="127" t="s">
        <v>402</v>
      </c>
      <c r="B195" s="128" t="s">
        <v>152</v>
      </c>
      <c r="C195" s="138" t="s">
        <v>341</v>
      </c>
      <c r="D195" s="164"/>
      <c r="E195" s="165"/>
      <c r="F195" s="166"/>
      <c r="G195" s="167"/>
    </row>
    <row r="196" spans="1:7" s="96" customFormat="1" ht="26.25">
      <c r="A196" s="127" t="s">
        <v>402</v>
      </c>
      <c r="B196" s="128" t="s">
        <v>153</v>
      </c>
      <c r="C196" s="138" t="s">
        <v>342</v>
      </c>
      <c r="D196" s="164"/>
      <c r="E196" s="165"/>
      <c r="F196" s="166"/>
      <c r="G196" s="167"/>
    </row>
    <row r="197" spans="1:7" s="96" customFormat="1">
      <c r="A197" s="127" t="s">
        <v>402</v>
      </c>
      <c r="B197" s="128" t="s">
        <v>158</v>
      </c>
      <c r="C197" s="82" t="s">
        <v>335</v>
      </c>
      <c r="D197" s="164"/>
      <c r="E197" s="165"/>
      <c r="F197" s="166"/>
      <c r="G197" s="167"/>
    </row>
    <row r="198" spans="1:7" s="96" customFormat="1" ht="25.5">
      <c r="A198" s="127" t="s">
        <v>402</v>
      </c>
      <c r="B198" s="128" t="s">
        <v>161</v>
      </c>
      <c r="C198" s="139" t="s">
        <v>352</v>
      </c>
      <c r="D198" s="164"/>
      <c r="E198" s="165"/>
      <c r="F198" s="166"/>
      <c r="G198" s="167"/>
    </row>
    <row r="199" spans="1:7" s="96" customFormat="1">
      <c r="A199" s="127"/>
      <c r="B199" s="68"/>
      <c r="C199" s="51" t="s">
        <v>10</v>
      </c>
      <c r="D199" s="166">
        <v>23442</v>
      </c>
      <c r="E199" s="168"/>
      <c r="F199" s="168"/>
      <c r="G199" s="167"/>
    </row>
    <row r="200" spans="1:7" s="96" customFormat="1"/>
    <row r="201" spans="1:7" s="96" customFormat="1" ht="15.75">
      <c r="A201" s="76" t="s">
        <v>2</v>
      </c>
      <c r="B201" s="77" t="s">
        <v>293</v>
      </c>
      <c r="C201" s="60" t="s">
        <v>189</v>
      </c>
      <c r="D201" s="185"/>
      <c r="E201" s="186"/>
      <c r="F201" s="186"/>
      <c r="G201" s="187"/>
    </row>
    <row r="202" spans="1:7" s="96" customFormat="1">
      <c r="A202" s="61"/>
      <c r="B202" s="62"/>
      <c r="C202" s="104" t="s">
        <v>5</v>
      </c>
      <c r="D202" s="178" t="s">
        <v>0</v>
      </c>
      <c r="E202" s="179"/>
      <c r="F202" s="178" t="s">
        <v>1</v>
      </c>
      <c r="G202" s="179"/>
    </row>
    <row r="203" spans="1:7" s="96" customFormat="1">
      <c r="A203" s="63" t="s">
        <v>294</v>
      </c>
      <c r="B203" s="78" t="s">
        <v>149</v>
      </c>
      <c r="C203" s="35" t="s">
        <v>191</v>
      </c>
      <c r="D203" s="176"/>
      <c r="E203" s="177"/>
      <c r="F203" s="176"/>
      <c r="G203" s="177"/>
    </row>
    <row r="204" spans="1:7" s="96" customFormat="1">
      <c r="A204" s="63" t="s">
        <v>294</v>
      </c>
      <c r="B204" s="78" t="s">
        <v>44</v>
      </c>
      <c r="C204" s="79" t="s">
        <v>192</v>
      </c>
      <c r="D204" s="176"/>
      <c r="E204" s="177"/>
      <c r="F204" s="176"/>
      <c r="G204" s="177"/>
    </row>
    <row r="205" spans="1:7" s="96" customFormat="1">
      <c r="A205" s="63" t="s">
        <v>294</v>
      </c>
      <c r="B205" s="78" t="s">
        <v>46</v>
      </c>
      <c r="C205" s="79" t="s">
        <v>193</v>
      </c>
      <c r="D205" s="176"/>
      <c r="E205" s="177"/>
      <c r="F205" s="176"/>
      <c r="G205" s="177"/>
    </row>
    <row r="206" spans="1:7" s="96" customFormat="1">
      <c r="A206" s="63" t="s">
        <v>294</v>
      </c>
      <c r="B206" s="78" t="s">
        <v>47</v>
      </c>
      <c r="C206" s="79" t="s">
        <v>195</v>
      </c>
      <c r="D206" s="176"/>
      <c r="E206" s="177"/>
      <c r="F206" s="176"/>
      <c r="G206" s="177"/>
    </row>
    <row r="207" spans="1:7" s="96" customFormat="1">
      <c r="A207" s="63" t="s">
        <v>294</v>
      </c>
      <c r="B207" s="78" t="s">
        <v>48</v>
      </c>
      <c r="C207" s="79" t="s">
        <v>194</v>
      </c>
      <c r="D207" s="176"/>
      <c r="E207" s="177"/>
      <c r="F207" s="176"/>
      <c r="G207" s="177"/>
    </row>
    <row r="208" spans="1:7" s="96" customFormat="1">
      <c r="A208" s="63" t="s">
        <v>294</v>
      </c>
      <c r="B208" s="78" t="s">
        <v>49</v>
      </c>
      <c r="C208" s="79" t="s">
        <v>240</v>
      </c>
      <c r="D208" s="176"/>
      <c r="E208" s="177"/>
      <c r="F208" s="176"/>
      <c r="G208" s="177"/>
    </row>
    <row r="209" spans="1:7" s="96" customFormat="1">
      <c r="A209" s="63" t="s">
        <v>294</v>
      </c>
      <c r="B209" s="78" t="s">
        <v>50</v>
      </c>
      <c r="C209" s="79" t="s">
        <v>241</v>
      </c>
      <c r="D209" s="176"/>
      <c r="E209" s="177"/>
      <c r="F209" s="176"/>
      <c r="G209" s="177"/>
    </row>
    <row r="210" spans="1:7" s="96" customFormat="1" ht="39.75" customHeight="1">
      <c r="A210" s="63" t="s">
        <v>294</v>
      </c>
      <c r="B210" s="78" t="s">
        <v>51</v>
      </c>
      <c r="C210" s="79" t="s">
        <v>204</v>
      </c>
      <c r="D210" s="176"/>
      <c r="E210" s="177"/>
      <c r="F210" s="176"/>
      <c r="G210" s="177"/>
    </row>
    <row r="211" spans="1:7" s="96" customFormat="1">
      <c r="A211" s="63" t="s">
        <v>294</v>
      </c>
      <c r="B211" s="78" t="s">
        <v>144</v>
      </c>
      <c r="C211" s="35" t="s">
        <v>190</v>
      </c>
      <c r="D211" s="176"/>
      <c r="E211" s="177"/>
      <c r="F211" s="176"/>
      <c r="G211" s="177"/>
    </row>
    <row r="212" spans="1:7" s="96" customFormat="1" ht="25.5">
      <c r="A212" s="63" t="s">
        <v>294</v>
      </c>
      <c r="B212" s="78" t="s">
        <v>62</v>
      </c>
      <c r="C212" s="79" t="s">
        <v>196</v>
      </c>
      <c r="D212" s="176"/>
      <c r="E212" s="177"/>
      <c r="F212" s="176"/>
      <c r="G212" s="177"/>
    </row>
    <row r="213" spans="1:7" s="96" customFormat="1" ht="25.5">
      <c r="A213" s="63" t="s">
        <v>294</v>
      </c>
      <c r="B213" s="78" t="s">
        <v>69</v>
      </c>
      <c r="C213" s="79" t="s">
        <v>197</v>
      </c>
      <c r="D213" s="176"/>
      <c r="E213" s="177"/>
      <c r="F213" s="176"/>
      <c r="G213" s="177"/>
    </row>
    <row r="214" spans="1:7" s="96" customFormat="1" ht="25.5">
      <c r="A214" s="63" t="s">
        <v>294</v>
      </c>
      <c r="B214" s="78" t="s">
        <v>70</v>
      </c>
      <c r="C214" s="79" t="s">
        <v>198</v>
      </c>
      <c r="D214" s="176"/>
      <c r="E214" s="177"/>
      <c r="F214" s="176"/>
      <c r="G214" s="177"/>
    </row>
    <row r="215" spans="1:7" s="96" customFormat="1" ht="25.5">
      <c r="A215" s="63" t="s">
        <v>294</v>
      </c>
      <c r="B215" s="78" t="s">
        <v>71</v>
      </c>
      <c r="C215" s="79" t="s">
        <v>199</v>
      </c>
      <c r="D215" s="176"/>
      <c r="E215" s="177"/>
      <c r="F215" s="176"/>
      <c r="G215" s="177"/>
    </row>
    <row r="216" spans="1:7" s="96" customFormat="1" ht="25.5">
      <c r="A216" s="63" t="s">
        <v>294</v>
      </c>
      <c r="B216" s="78" t="s">
        <v>72</v>
      </c>
      <c r="C216" s="79" t="s">
        <v>200</v>
      </c>
      <c r="D216" s="176"/>
      <c r="E216" s="177"/>
      <c r="F216" s="176"/>
      <c r="G216" s="177"/>
    </row>
    <row r="217" spans="1:7" s="96" customFormat="1" ht="25.5">
      <c r="A217" s="63" t="s">
        <v>294</v>
      </c>
      <c r="B217" s="78" t="s">
        <v>81</v>
      </c>
      <c r="C217" s="79" t="s">
        <v>201</v>
      </c>
      <c r="D217" s="176"/>
      <c r="E217" s="177"/>
      <c r="F217" s="176"/>
      <c r="G217" s="177"/>
    </row>
    <row r="218" spans="1:7" s="96" customFormat="1" ht="25.5">
      <c r="A218" s="63" t="s">
        <v>294</v>
      </c>
      <c r="B218" s="78" t="s">
        <v>90</v>
      </c>
      <c r="C218" s="79" t="s">
        <v>202</v>
      </c>
      <c r="D218" s="176"/>
      <c r="E218" s="177"/>
      <c r="F218" s="176"/>
      <c r="G218" s="177"/>
    </row>
    <row r="219" spans="1:7" s="96" customFormat="1">
      <c r="A219" s="63" t="s">
        <v>294</v>
      </c>
      <c r="B219" s="78" t="s">
        <v>145</v>
      </c>
      <c r="C219" s="35" t="s">
        <v>203</v>
      </c>
      <c r="D219" s="176"/>
      <c r="E219" s="177"/>
      <c r="F219" s="176"/>
      <c r="G219" s="177"/>
    </row>
    <row r="220" spans="1:7" s="96" customFormat="1">
      <c r="A220" s="63" t="s">
        <v>294</v>
      </c>
      <c r="B220" s="78" t="s">
        <v>99</v>
      </c>
      <c r="C220" s="79" t="s">
        <v>205</v>
      </c>
      <c r="D220" s="176"/>
      <c r="E220" s="177"/>
      <c r="F220" s="176"/>
      <c r="G220" s="177"/>
    </row>
    <row r="221" spans="1:7" s="96" customFormat="1">
      <c r="A221" s="63" t="s">
        <v>294</v>
      </c>
      <c r="B221" s="78" t="s">
        <v>102</v>
      </c>
      <c r="C221" s="79" t="s">
        <v>206</v>
      </c>
      <c r="D221" s="176"/>
      <c r="E221" s="177"/>
      <c r="F221" s="176"/>
      <c r="G221" s="177"/>
    </row>
    <row r="222" spans="1:7" s="96" customFormat="1">
      <c r="A222" s="63" t="s">
        <v>294</v>
      </c>
      <c r="B222" s="78" t="s">
        <v>107</v>
      </c>
      <c r="C222" s="79" t="s">
        <v>207</v>
      </c>
      <c r="D222" s="176"/>
      <c r="E222" s="177"/>
      <c r="F222" s="176"/>
      <c r="G222" s="177"/>
    </row>
    <row r="223" spans="1:7" s="96" customFormat="1">
      <c r="A223" s="63" t="s">
        <v>294</v>
      </c>
      <c r="B223" s="78" t="s">
        <v>108</v>
      </c>
      <c r="C223" s="79" t="s">
        <v>208</v>
      </c>
      <c r="D223" s="176"/>
      <c r="E223" s="177"/>
      <c r="F223" s="176"/>
      <c r="G223" s="177"/>
    </row>
    <row r="224" spans="1:7" s="96" customFormat="1">
      <c r="A224" s="63" t="s">
        <v>294</v>
      </c>
      <c r="B224" s="78" t="s">
        <v>146</v>
      </c>
      <c r="C224" s="79" t="s">
        <v>209</v>
      </c>
      <c r="D224" s="176"/>
      <c r="E224" s="177"/>
      <c r="F224" s="176"/>
      <c r="G224" s="177"/>
    </row>
    <row r="225" spans="1:7" s="96" customFormat="1" ht="54">
      <c r="A225" s="72"/>
      <c r="B225" s="73"/>
      <c r="C225" s="124" t="s">
        <v>329</v>
      </c>
      <c r="D225" s="121" t="s">
        <v>326</v>
      </c>
      <c r="E225" s="122" t="s">
        <v>327</v>
      </c>
      <c r="F225" s="122" t="s">
        <v>328</v>
      </c>
      <c r="G225" s="122" t="s">
        <v>4</v>
      </c>
    </row>
    <row r="226" spans="1:7" s="96" customFormat="1">
      <c r="A226" s="63" t="s">
        <v>294</v>
      </c>
      <c r="B226" s="78" t="s">
        <v>148</v>
      </c>
      <c r="C226" s="35" t="s">
        <v>210</v>
      </c>
      <c r="D226" s="89"/>
      <c r="E226" s="89"/>
      <c r="F226" s="89" t="s">
        <v>11</v>
      </c>
      <c r="G226" s="92" t="s">
        <v>11</v>
      </c>
    </row>
    <row r="227" spans="1:7" s="96" customFormat="1" ht="25.5">
      <c r="A227" s="63" t="s">
        <v>294</v>
      </c>
      <c r="B227" s="78" t="s">
        <v>13</v>
      </c>
      <c r="C227" s="79" t="s">
        <v>196</v>
      </c>
      <c r="D227" s="84"/>
      <c r="E227" s="90"/>
      <c r="F227" s="90">
        <v>10</v>
      </c>
      <c r="G227" s="91">
        <f>E227*F227</f>
        <v>0</v>
      </c>
    </row>
    <row r="228" spans="1:7" s="96" customFormat="1" ht="25.5">
      <c r="A228" s="63" t="s">
        <v>294</v>
      </c>
      <c r="B228" s="78" t="s">
        <v>14</v>
      </c>
      <c r="C228" s="79" t="s">
        <v>197</v>
      </c>
      <c r="D228" s="84"/>
      <c r="E228" s="90"/>
      <c r="F228" s="90">
        <v>16</v>
      </c>
      <c r="G228" s="91">
        <f t="shared" ref="G228:G233" si="4">E228*F228</f>
        <v>0</v>
      </c>
    </row>
    <row r="229" spans="1:7" s="96" customFormat="1" ht="25.5">
      <c r="A229" s="63" t="s">
        <v>294</v>
      </c>
      <c r="B229" s="78" t="s">
        <v>15</v>
      </c>
      <c r="C229" s="79" t="s">
        <v>198</v>
      </c>
      <c r="D229" s="84"/>
      <c r="E229" s="90"/>
      <c r="F229" s="90">
        <v>16</v>
      </c>
      <c r="G229" s="91">
        <f t="shared" si="4"/>
        <v>0</v>
      </c>
    </row>
    <row r="230" spans="1:7" s="96" customFormat="1" ht="25.5">
      <c r="A230" s="63" t="s">
        <v>294</v>
      </c>
      <c r="B230" s="78" t="s">
        <v>16</v>
      </c>
      <c r="C230" s="79" t="s">
        <v>199</v>
      </c>
      <c r="D230" s="84"/>
      <c r="E230" s="90"/>
      <c r="F230" s="90">
        <v>10</v>
      </c>
      <c r="G230" s="91">
        <f t="shared" si="4"/>
        <v>0</v>
      </c>
    </row>
    <row r="231" spans="1:7" s="96" customFormat="1" ht="25.5">
      <c r="A231" s="63" t="s">
        <v>294</v>
      </c>
      <c r="B231" s="78" t="s">
        <v>17</v>
      </c>
      <c r="C231" s="79" t="s">
        <v>200</v>
      </c>
      <c r="D231" s="84"/>
      <c r="E231" s="90"/>
      <c r="F231" s="90">
        <v>10</v>
      </c>
      <c r="G231" s="91">
        <f t="shared" si="4"/>
        <v>0</v>
      </c>
    </row>
    <row r="232" spans="1:7" s="96" customFormat="1" ht="25.5">
      <c r="A232" s="63" t="s">
        <v>294</v>
      </c>
      <c r="B232" s="78" t="s">
        <v>18</v>
      </c>
      <c r="C232" s="79" t="s">
        <v>201</v>
      </c>
      <c r="D232" s="84"/>
      <c r="E232" s="90"/>
      <c r="F232" s="90">
        <v>10</v>
      </c>
      <c r="G232" s="91">
        <f t="shared" si="4"/>
        <v>0</v>
      </c>
    </row>
    <row r="233" spans="1:7" s="96" customFormat="1" ht="25.5">
      <c r="A233" s="63" t="s">
        <v>294</v>
      </c>
      <c r="B233" s="78" t="s">
        <v>19</v>
      </c>
      <c r="C233" s="79" t="s">
        <v>202</v>
      </c>
      <c r="D233" s="89"/>
      <c r="E233" s="90"/>
      <c r="F233" s="90">
        <v>10</v>
      </c>
      <c r="G233" s="91">
        <f t="shared" si="4"/>
        <v>0</v>
      </c>
    </row>
    <row r="234" spans="1:7" s="96" customFormat="1">
      <c r="A234" s="63" t="s">
        <v>294</v>
      </c>
      <c r="B234" s="78" t="s">
        <v>152</v>
      </c>
      <c r="C234" s="35" t="s">
        <v>211</v>
      </c>
      <c r="D234" s="89"/>
      <c r="E234" s="89"/>
      <c r="F234" s="89" t="s">
        <v>11</v>
      </c>
      <c r="G234" s="92" t="s">
        <v>11</v>
      </c>
    </row>
    <row r="235" spans="1:7" s="96" customFormat="1">
      <c r="A235" s="63" t="s">
        <v>294</v>
      </c>
      <c r="B235" s="78" t="s">
        <v>6</v>
      </c>
      <c r="C235" s="79" t="s">
        <v>205</v>
      </c>
      <c r="D235" s="49"/>
      <c r="E235" s="93"/>
      <c r="F235" s="93">
        <v>20</v>
      </c>
      <c r="G235" s="94">
        <f>F235*E235</f>
        <v>0</v>
      </c>
    </row>
    <row r="236" spans="1:7" s="96" customFormat="1">
      <c r="A236" s="63" t="s">
        <v>294</v>
      </c>
      <c r="B236" s="78" t="s">
        <v>7</v>
      </c>
      <c r="C236" s="79" t="s">
        <v>206</v>
      </c>
      <c r="D236" s="89"/>
      <c r="E236" s="93"/>
      <c r="F236" s="93">
        <v>20</v>
      </c>
      <c r="G236" s="94">
        <f t="shared" ref="G236:G239" si="5">F236*E236</f>
        <v>0</v>
      </c>
    </row>
    <row r="237" spans="1:7" s="96" customFormat="1">
      <c r="A237" s="63" t="s">
        <v>294</v>
      </c>
      <c r="B237" s="78" t="s">
        <v>8</v>
      </c>
      <c r="C237" s="79" t="s">
        <v>207</v>
      </c>
      <c r="D237" s="49"/>
      <c r="E237" s="93"/>
      <c r="F237" s="93">
        <v>20</v>
      </c>
      <c r="G237" s="94">
        <f t="shared" si="5"/>
        <v>0</v>
      </c>
    </row>
    <row r="238" spans="1:7" s="96" customFormat="1">
      <c r="A238" s="63" t="s">
        <v>294</v>
      </c>
      <c r="B238" s="78" t="s">
        <v>9</v>
      </c>
      <c r="C238" s="79" t="s">
        <v>208</v>
      </c>
      <c r="D238" s="49"/>
      <c r="E238" s="93"/>
      <c r="F238" s="93">
        <v>20</v>
      </c>
      <c r="G238" s="94">
        <f t="shared" si="5"/>
        <v>0</v>
      </c>
    </row>
    <row r="239" spans="1:7" s="96" customFormat="1">
      <c r="A239" s="63" t="s">
        <v>294</v>
      </c>
      <c r="B239" s="78" t="s">
        <v>154</v>
      </c>
      <c r="C239" s="79" t="s">
        <v>209</v>
      </c>
      <c r="D239" s="49"/>
      <c r="E239" s="93"/>
      <c r="F239" s="93">
        <v>20</v>
      </c>
      <c r="G239" s="94">
        <f t="shared" si="5"/>
        <v>0</v>
      </c>
    </row>
    <row r="240" spans="1:7" s="96" customFormat="1">
      <c r="A240" s="173"/>
      <c r="B240" s="174"/>
      <c r="C240" s="175" t="str">
        <f>CONCATENATE("Kopējā cena par ",A201,"",B201," pozīciju bez PVN, EUR:")</f>
        <v>Kopējā cena par 1.9. pozīciju bez PVN, EUR:</v>
      </c>
      <c r="D240" s="175"/>
      <c r="E240" s="175"/>
      <c r="F240" s="175"/>
      <c r="G240" s="75">
        <f>SUMPRODUCT(F226:F239,G226:G239)</f>
        <v>0</v>
      </c>
    </row>
    <row r="241" spans="1:7" s="96" customFormat="1">
      <c r="A241" s="127"/>
      <c r="B241" s="68"/>
      <c r="C241" s="51" t="s">
        <v>10</v>
      </c>
      <c r="D241" s="166">
        <v>23442</v>
      </c>
      <c r="E241" s="168"/>
      <c r="F241" s="168"/>
      <c r="G241" s="167"/>
    </row>
    <row r="242" spans="1:7" s="96" customFormat="1"/>
    <row r="243" spans="1:7" s="96" customFormat="1" ht="15.75">
      <c r="A243" s="76" t="s">
        <v>2</v>
      </c>
      <c r="B243" s="77" t="s">
        <v>295</v>
      </c>
      <c r="C243" s="60" t="s">
        <v>212</v>
      </c>
      <c r="D243" s="185"/>
      <c r="E243" s="186"/>
      <c r="F243" s="186"/>
      <c r="G243" s="187"/>
    </row>
    <row r="244" spans="1:7" s="96" customFormat="1">
      <c r="A244" s="61"/>
      <c r="B244" s="62"/>
      <c r="C244" s="104" t="s">
        <v>5</v>
      </c>
      <c r="D244" s="178" t="s">
        <v>0</v>
      </c>
      <c r="E244" s="179"/>
      <c r="F244" s="178" t="s">
        <v>1</v>
      </c>
      <c r="G244" s="179"/>
    </row>
    <row r="245" spans="1:7" s="96" customFormat="1">
      <c r="A245" s="109" t="s">
        <v>296</v>
      </c>
      <c r="B245" s="78" t="s">
        <v>149</v>
      </c>
      <c r="C245" s="35" t="s">
        <v>191</v>
      </c>
      <c r="D245" s="176"/>
      <c r="E245" s="177"/>
      <c r="F245" s="176"/>
      <c r="G245" s="177"/>
    </row>
    <row r="246" spans="1:7" s="96" customFormat="1">
      <c r="A246" s="109" t="s">
        <v>296</v>
      </c>
      <c r="B246" s="78" t="s">
        <v>44</v>
      </c>
      <c r="C246" s="79" t="s">
        <v>192</v>
      </c>
      <c r="D246" s="176"/>
      <c r="E246" s="177"/>
      <c r="F246" s="176"/>
      <c r="G246" s="177"/>
    </row>
    <row r="247" spans="1:7" s="96" customFormat="1">
      <c r="A247" s="109" t="s">
        <v>296</v>
      </c>
      <c r="B247" s="78" t="s">
        <v>46</v>
      </c>
      <c r="C247" s="79" t="s">
        <v>193</v>
      </c>
      <c r="D247" s="176"/>
      <c r="E247" s="177"/>
      <c r="F247" s="176"/>
      <c r="G247" s="177"/>
    </row>
    <row r="248" spans="1:7" s="96" customFormat="1">
      <c r="A248" s="109" t="s">
        <v>296</v>
      </c>
      <c r="B248" s="78" t="s">
        <v>47</v>
      </c>
      <c r="C248" s="79" t="s">
        <v>213</v>
      </c>
      <c r="D248" s="176"/>
      <c r="E248" s="177"/>
      <c r="F248" s="176"/>
      <c r="G248" s="177"/>
    </row>
    <row r="249" spans="1:7" s="96" customFormat="1">
      <c r="A249" s="109" t="s">
        <v>296</v>
      </c>
      <c r="B249" s="78" t="s">
        <v>48</v>
      </c>
      <c r="C249" s="79" t="s">
        <v>194</v>
      </c>
      <c r="D249" s="176"/>
      <c r="E249" s="177"/>
      <c r="F249" s="176"/>
      <c r="G249" s="177"/>
    </row>
    <row r="250" spans="1:7" s="96" customFormat="1">
      <c r="A250" s="109" t="s">
        <v>296</v>
      </c>
      <c r="B250" s="78" t="s">
        <v>49</v>
      </c>
      <c r="C250" s="79" t="s">
        <v>240</v>
      </c>
      <c r="D250" s="176"/>
      <c r="E250" s="177"/>
      <c r="F250" s="176"/>
      <c r="G250" s="177"/>
    </row>
    <row r="251" spans="1:7" s="96" customFormat="1">
      <c r="A251" s="109" t="s">
        <v>296</v>
      </c>
      <c r="B251" s="78" t="s">
        <v>50</v>
      </c>
      <c r="C251" s="79" t="s">
        <v>241</v>
      </c>
      <c r="D251" s="176"/>
      <c r="E251" s="177"/>
      <c r="F251" s="176"/>
      <c r="G251" s="177"/>
    </row>
    <row r="252" spans="1:7" s="96" customFormat="1" ht="39.75" customHeight="1">
      <c r="A252" s="109" t="s">
        <v>296</v>
      </c>
      <c r="B252" s="78" t="s">
        <v>51</v>
      </c>
      <c r="C252" s="79" t="s">
        <v>204</v>
      </c>
      <c r="D252" s="176"/>
      <c r="E252" s="177"/>
      <c r="F252" s="176"/>
      <c r="G252" s="177"/>
    </row>
    <row r="253" spans="1:7" s="96" customFormat="1">
      <c r="A253" s="109" t="s">
        <v>296</v>
      </c>
      <c r="B253" s="78" t="s">
        <v>144</v>
      </c>
      <c r="C253" s="35" t="s">
        <v>190</v>
      </c>
      <c r="D253" s="176"/>
      <c r="E253" s="177"/>
      <c r="F253" s="176"/>
      <c r="G253" s="177"/>
    </row>
    <row r="254" spans="1:7" s="96" customFormat="1" ht="25.5">
      <c r="A254" s="109" t="s">
        <v>296</v>
      </c>
      <c r="B254" s="78" t="s">
        <v>62</v>
      </c>
      <c r="C254" s="79" t="s">
        <v>214</v>
      </c>
      <c r="D254" s="176"/>
      <c r="E254" s="177"/>
      <c r="F254" s="176"/>
      <c r="G254" s="177"/>
    </row>
    <row r="255" spans="1:7" s="96" customFormat="1" ht="25.5">
      <c r="A255" s="109" t="s">
        <v>296</v>
      </c>
      <c r="B255" s="78" t="s">
        <v>69</v>
      </c>
      <c r="C255" s="79" t="s">
        <v>215</v>
      </c>
      <c r="D255" s="176"/>
      <c r="E255" s="177"/>
      <c r="F255" s="176"/>
      <c r="G255" s="177"/>
    </row>
    <row r="256" spans="1:7" s="96" customFormat="1" ht="25.5">
      <c r="A256" s="109" t="s">
        <v>296</v>
      </c>
      <c r="B256" s="78" t="s">
        <v>70</v>
      </c>
      <c r="C256" s="79" t="s">
        <v>216</v>
      </c>
      <c r="D256" s="176"/>
      <c r="E256" s="177"/>
      <c r="F256" s="176"/>
      <c r="G256" s="177"/>
    </row>
    <row r="257" spans="1:7" s="96" customFormat="1" ht="25.5">
      <c r="A257" s="109" t="s">
        <v>296</v>
      </c>
      <c r="B257" s="78" t="s">
        <v>71</v>
      </c>
      <c r="C257" s="79" t="s">
        <v>217</v>
      </c>
      <c r="D257" s="176"/>
      <c r="E257" s="177"/>
      <c r="F257" s="176"/>
      <c r="G257" s="177"/>
    </row>
    <row r="258" spans="1:7" s="96" customFormat="1" ht="25.5">
      <c r="A258" s="109" t="s">
        <v>296</v>
      </c>
      <c r="B258" s="78" t="s">
        <v>72</v>
      </c>
      <c r="C258" s="79" t="s">
        <v>218</v>
      </c>
      <c r="D258" s="176"/>
      <c r="E258" s="177"/>
      <c r="F258" s="176"/>
      <c r="G258" s="177"/>
    </row>
    <row r="259" spans="1:7" s="96" customFormat="1" ht="25.5">
      <c r="A259" s="109" t="s">
        <v>296</v>
      </c>
      <c r="B259" s="78" t="s">
        <v>81</v>
      </c>
      <c r="C259" s="79" t="s">
        <v>219</v>
      </c>
      <c r="D259" s="176"/>
      <c r="E259" s="177"/>
      <c r="F259" s="176"/>
      <c r="G259" s="177"/>
    </row>
    <row r="260" spans="1:7" s="96" customFormat="1" ht="25.5">
      <c r="A260" s="109" t="s">
        <v>296</v>
      </c>
      <c r="B260" s="78" t="s">
        <v>90</v>
      </c>
      <c r="C260" s="79" t="s">
        <v>220</v>
      </c>
      <c r="D260" s="176"/>
      <c r="E260" s="177"/>
      <c r="F260" s="176"/>
      <c r="G260" s="177"/>
    </row>
    <row r="261" spans="1:7" s="96" customFormat="1" ht="25.5">
      <c r="A261" s="109" t="s">
        <v>296</v>
      </c>
      <c r="B261" s="78" t="s">
        <v>91</v>
      </c>
      <c r="C261" s="79" t="s">
        <v>221</v>
      </c>
      <c r="D261" s="176"/>
      <c r="E261" s="177"/>
      <c r="F261" s="176"/>
      <c r="G261" s="177"/>
    </row>
    <row r="262" spans="1:7" s="96" customFormat="1" ht="25.5">
      <c r="A262" s="109" t="s">
        <v>296</v>
      </c>
      <c r="B262" s="78" t="s">
        <v>231</v>
      </c>
      <c r="C262" s="79" t="s">
        <v>222</v>
      </c>
      <c r="D262" s="176"/>
      <c r="E262" s="177"/>
      <c r="F262" s="176"/>
      <c r="G262" s="177"/>
    </row>
    <row r="263" spans="1:7" s="96" customFormat="1">
      <c r="A263" s="109" t="s">
        <v>296</v>
      </c>
      <c r="B263" s="78" t="s">
        <v>145</v>
      </c>
      <c r="C263" s="35" t="s">
        <v>203</v>
      </c>
      <c r="D263" s="176"/>
      <c r="E263" s="177"/>
      <c r="F263" s="176"/>
      <c r="G263" s="177"/>
    </row>
    <row r="264" spans="1:7" s="96" customFormat="1">
      <c r="A264" s="109" t="s">
        <v>296</v>
      </c>
      <c r="B264" s="78" t="s">
        <v>99</v>
      </c>
      <c r="C264" s="79" t="s">
        <v>223</v>
      </c>
      <c r="D264" s="176"/>
      <c r="E264" s="177"/>
      <c r="F264" s="176"/>
      <c r="G264" s="177"/>
    </row>
    <row r="265" spans="1:7" s="96" customFormat="1">
      <c r="A265" s="109" t="s">
        <v>296</v>
      </c>
      <c r="B265" s="78" t="s">
        <v>148</v>
      </c>
      <c r="C265" s="35" t="s">
        <v>224</v>
      </c>
      <c r="D265" s="176"/>
      <c r="E265" s="177"/>
      <c r="F265" s="176"/>
      <c r="G265" s="177"/>
    </row>
    <row r="266" spans="1:7" s="96" customFormat="1">
      <c r="A266" s="109" t="s">
        <v>296</v>
      </c>
      <c r="B266" s="78" t="s">
        <v>13</v>
      </c>
      <c r="C266" s="79" t="s">
        <v>225</v>
      </c>
      <c r="D266" s="176"/>
      <c r="E266" s="177"/>
      <c r="F266" s="176"/>
      <c r="G266" s="177"/>
    </row>
    <row r="267" spans="1:7" s="96" customFormat="1">
      <c r="A267" s="109" t="s">
        <v>296</v>
      </c>
      <c r="B267" s="78" t="s">
        <v>14</v>
      </c>
      <c r="C267" s="79" t="s">
        <v>226</v>
      </c>
      <c r="D267" s="176"/>
      <c r="E267" s="177"/>
      <c r="F267" s="176"/>
      <c r="G267" s="177"/>
    </row>
    <row r="268" spans="1:7" s="96" customFormat="1">
      <c r="A268" s="109" t="s">
        <v>296</v>
      </c>
      <c r="B268" s="78" t="s">
        <v>15</v>
      </c>
      <c r="C268" s="79" t="s">
        <v>227</v>
      </c>
      <c r="D268" s="176"/>
      <c r="E268" s="177"/>
      <c r="F268" s="176"/>
      <c r="G268" s="177"/>
    </row>
    <row r="269" spans="1:7" s="96" customFormat="1">
      <c r="A269" s="109" t="s">
        <v>296</v>
      </c>
      <c r="B269" s="78" t="s">
        <v>16</v>
      </c>
      <c r="C269" s="79" t="s">
        <v>228</v>
      </c>
      <c r="D269" s="176"/>
      <c r="E269" s="177"/>
      <c r="F269" s="176"/>
      <c r="G269" s="177"/>
    </row>
    <row r="270" spans="1:7" s="96" customFormat="1">
      <c r="A270" s="109" t="s">
        <v>296</v>
      </c>
      <c r="B270" s="78" t="s">
        <v>17</v>
      </c>
      <c r="C270" s="79" t="s">
        <v>229</v>
      </c>
      <c r="D270" s="176"/>
      <c r="E270" s="177"/>
      <c r="F270" s="176"/>
      <c r="G270" s="177"/>
    </row>
    <row r="271" spans="1:7" s="96" customFormat="1" ht="54">
      <c r="A271" s="72"/>
      <c r="B271" s="73"/>
      <c r="C271" s="124" t="s">
        <v>329</v>
      </c>
      <c r="D271" s="121" t="s">
        <v>326</v>
      </c>
      <c r="E271" s="122" t="s">
        <v>327</v>
      </c>
      <c r="F271" s="122" t="s">
        <v>328</v>
      </c>
      <c r="G271" s="122" t="s">
        <v>4</v>
      </c>
    </row>
    <row r="272" spans="1:7" s="96" customFormat="1">
      <c r="A272" s="109" t="s">
        <v>296</v>
      </c>
      <c r="B272" s="78" t="s">
        <v>152</v>
      </c>
      <c r="C272" s="35" t="s">
        <v>210</v>
      </c>
      <c r="D272" s="89"/>
      <c r="E272" s="89"/>
      <c r="F272" s="89" t="s">
        <v>11</v>
      </c>
      <c r="G272" s="92" t="s">
        <v>11</v>
      </c>
    </row>
    <row r="273" spans="1:7" s="96" customFormat="1" ht="25.5">
      <c r="A273" s="109" t="s">
        <v>296</v>
      </c>
      <c r="B273" s="78" t="s">
        <v>6</v>
      </c>
      <c r="C273" s="79" t="s">
        <v>214</v>
      </c>
      <c r="D273" s="84"/>
      <c r="E273" s="90"/>
      <c r="F273" s="90">
        <v>10</v>
      </c>
      <c r="G273" s="91">
        <f>E273*F273</f>
        <v>0</v>
      </c>
    </row>
    <row r="274" spans="1:7" s="96" customFormat="1" ht="25.5">
      <c r="A274" s="109" t="s">
        <v>296</v>
      </c>
      <c r="B274" s="78" t="s">
        <v>7</v>
      </c>
      <c r="C274" s="79" t="s">
        <v>215</v>
      </c>
      <c r="D274" s="84"/>
      <c r="E274" s="90"/>
      <c r="F274" s="90">
        <v>10</v>
      </c>
      <c r="G274" s="91">
        <f t="shared" ref="G274:G281" si="6">E274*F274</f>
        <v>0</v>
      </c>
    </row>
    <row r="275" spans="1:7" s="96" customFormat="1" ht="25.5">
      <c r="A275" s="109" t="s">
        <v>296</v>
      </c>
      <c r="B275" s="78" t="s">
        <v>8</v>
      </c>
      <c r="C275" s="79" t="s">
        <v>216</v>
      </c>
      <c r="D275" s="84"/>
      <c r="E275" s="90"/>
      <c r="F275" s="90">
        <v>16</v>
      </c>
      <c r="G275" s="91">
        <f t="shared" si="6"/>
        <v>0</v>
      </c>
    </row>
    <row r="276" spans="1:7" s="96" customFormat="1" ht="25.5">
      <c r="A276" s="109" t="s">
        <v>296</v>
      </c>
      <c r="B276" s="78" t="s">
        <v>9</v>
      </c>
      <c r="C276" s="79" t="s">
        <v>217</v>
      </c>
      <c r="D276" s="84"/>
      <c r="E276" s="90"/>
      <c r="F276" s="90">
        <v>16</v>
      </c>
      <c r="G276" s="91">
        <f t="shared" si="6"/>
        <v>0</v>
      </c>
    </row>
    <row r="277" spans="1:7" s="96" customFormat="1" ht="25.5">
      <c r="A277" s="109" t="s">
        <v>296</v>
      </c>
      <c r="B277" s="78" t="s">
        <v>154</v>
      </c>
      <c r="C277" s="79" t="s">
        <v>218</v>
      </c>
      <c r="D277" s="84"/>
      <c r="E277" s="90"/>
      <c r="F277" s="90">
        <v>10</v>
      </c>
      <c r="G277" s="91">
        <f t="shared" si="6"/>
        <v>0</v>
      </c>
    </row>
    <row r="278" spans="1:7" s="96" customFormat="1" ht="25.5">
      <c r="A278" s="109" t="s">
        <v>296</v>
      </c>
      <c r="B278" s="78" t="s">
        <v>155</v>
      </c>
      <c r="C278" s="79" t="s">
        <v>219</v>
      </c>
      <c r="D278" s="84"/>
      <c r="E278" s="90"/>
      <c r="F278" s="90">
        <v>10</v>
      </c>
      <c r="G278" s="91">
        <f t="shared" si="6"/>
        <v>0</v>
      </c>
    </row>
    <row r="279" spans="1:7" s="96" customFormat="1" ht="25.5">
      <c r="A279" s="109" t="s">
        <v>296</v>
      </c>
      <c r="B279" s="78" t="s">
        <v>232</v>
      </c>
      <c r="C279" s="79" t="s">
        <v>220</v>
      </c>
      <c r="D279" s="89"/>
      <c r="E279" s="90"/>
      <c r="F279" s="90">
        <v>10</v>
      </c>
      <c r="G279" s="91">
        <f t="shared" si="6"/>
        <v>0</v>
      </c>
    </row>
    <row r="280" spans="1:7" s="96" customFormat="1" ht="25.5">
      <c r="A280" s="109" t="s">
        <v>296</v>
      </c>
      <c r="B280" s="78" t="s">
        <v>233</v>
      </c>
      <c r="C280" s="79" t="s">
        <v>221</v>
      </c>
      <c r="D280" s="89"/>
      <c r="E280" s="95"/>
      <c r="F280" s="95">
        <v>10</v>
      </c>
      <c r="G280" s="91">
        <f t="shared" si="6"/>
        <v>0</v>
      </c>
    </row>
    <row r="281" spans="1:7" s="96" customFormat="1" ht="25.5">
      <c r="A281" s="109" t="s">
        <v>296</v>
      </c>
      <c r="B281" s="78" t="s">
        <v>234</v>
      </c>
      <c r="C281" s="79" t="s">
        <v>222</v>
      </c>
      <c r="D281" s="89"/>
      <c r="E281" s="95"/>
      <c r="F281" s="95">
        <v>10</v>
      </c>
      <c r="G281" s="91">
        <f t="shared" si="6"/>
        <v>0</v>
      </c>
    </row>
    <row r="282" spans="1:7" s="96" customFormat="1">
      <c r="A282" s="109" t="s">
        <v>296</v>
      </c>
      <c r="B282" s="78" t="s">
        <v>153</v>
      </c>
      <c r="C282" s="35" t="s">
        <v>211</v>
      </c>
      <c r="D282" s="89"/>
      <c r="E282" s="89"/>
      <c r="F282" s="89" t="s">
        <v>11</v>
      </c>
      <c r="G282" s="92" t="s">
        <v>11</v>
      </c>
    </row>
    <row r="283" spans="1:7" s="96" customFormat="1">
      <c r="A283" s="109" t="s">
        <v>296</v>
      </c>
      <c r="B283" s="78" t="s">
        <v>156</v>
      </c>
      <c r="C283" s="79" t="s">
        <v>223</v>
      </c>
      <c r="D283" s="49"/>
      <c r="E283" s="93"/>
      <c r="F283" s="93">
        <v>17</v>
      </c>
      <c r="G283" s="94">
        <f>E283*F283</f>
        <v>0</v>
      </c>
    </row>
    <row r="284" spans="1:7" s="96" customFormat="1">
      <c r="A284" s="109" t="s">
        <v>296</v>
      </c>
      <c r="B284" s="78" t="s">
        <v>157</v>
      </c>
      <c r="C284" s="35" t="s">
        <v>230</v>
      </c>
      <c r="D284" s="89"/>
      <c r="E284" s="89"/>
      <c r="F284" s="89" t="s">
        <v>11</v>
      </c>
      <c r="G284" s="92" t="s">
        <v>11</v>
      </c>
    </row>
    <row r="285" spans="1:7" s="96" customFormat="1">
      <c r="A285" s="109" t="s">
        <v>296</v>
      </c>
      <c r="B285" s="78" t="s">
        <v>235</v>
      </c>
      <c r="C285" s="79" t="s">
        <v>225</v>
      </c>
      <c r="D285" s="52"/>
      <c r="E285" s="93"/>
      <c r="F285" s="93">
        <v>16</v>
      </c>
      <c r="G285" s="94">
        <f>E285*F285</f>
        <v>0</v>
      </c>
    </row>
    <row r="286" spans="1:7" s="96" customFormat="1">
      <c r="A286" s="109" t="s">
        <v>296</v>
      </c>
      <c r="B286" s="78" t="s">
        <v>236</v>
      </c>
      <c r="C286" s="79" t="s">
        <v>226</v>
      </c>
      <c r="D286" s="89"/>
      <c r="E286" s="93"/>
      <c r="F286" s="93">
        <v>20</v>
      </c>
      <c r="G286" s="94">
        <f t="shared" ref="G286:G289" si="7">E286*F286</f>
        <v>0</v>
      </c>
    </row>
    <row r="287" spans="1:7" s="96" customFormat="1">
      <c r="A287" s="109" t="s">
        <v>296</v>
      </c>
      <c r="B287" s="78" t="s">
        <v>237</v>
      </c>
      <c r="C287" s="79" t="s">
        <v>227</v>
      </c>
      <c r="D287" s="49"/>
      <c r="E287" s="93"/>
      <c r="F287" s="93">
        <v>20</v>
      </c>
      <c r="G287" s="94">
        <f t="shared" si="7"/>
        <v>0</v>
      </c>
    </row>
    <row r="288" spans="1:7" s="96" customFormat="1">
      <c r="A288" s="109" t="s">
        <v>296</v>
      </c>
      <c r="B288" s="78" t="s">
        <v>238</v>
      </c>
      <c r="C288" s="79" t="s">
        <v>228</v>
      </c>
      <c r="D288" s="49"/>
      <c r="E288" s="93"/>
      <c r="F288" s="93">
        <v>20</v>
      </c>
      <c r="G288" s="94">
        <f t="shared" si="7"/>
        <v>0</v>
      </c>
    </row>
    <row r="289" spans="1:7" s="96" customFormat="1">
      <c r="A289" s="109" t="s">
        <v>296</v>
      </c>
      <c r="B289" s="78" t="s">
        <v>239</v>
      </c>
      <c r="C289" s="79" t="s">
        <v>229</v>
      </c>
      <c r="D289" s="49"/>
      <c r="E289" s="93"/>
      <c r="F289" s="93">
        <v>20</v>
      </c>
      <c r="G289" s="94">
        <f t="shared" si="7"/>
        <v>0</v>
      </c>
    </row>
    <row r="290" spans="1:7" s="96" customFormat="1">
      <c r="A290" s="173"/>
      <c r="B290" s="174"/>
      <c r="C290" s="175" t="str">
        <f>CONCATENATE("Kopējā cena par ",A243,"",B243," pozīciju bez PVN, EUR:")</f>
        <v>Kopējā cena par 1.10. pozīciju bez PVN, EUR:</v>
      </c>
      <c r="D290" s="175"/>
      <c r="E290" s="175"/>
      <c r="F290" s="175"/>
      <c r="G290" s="75">
        <f>SUMPRODUCT(F272:F289,G272:G289)</f>
        <v>0</v>
      </c>
    </row>
    <row r="291" spans="1:7" s="96" customFormat="1">
      <c r="A291" s="127"/>
      <c r="B291" s="68"/>
      <c r="C291" s="51" t="s">
        <v>10</v>
      </c>
      <c r="D291" s="166">
        <v>23442</v>
      </c>
      <c r="E291" s="168"/>
      <c r="F291" s="168"/>
      <c r="G291" s="167"/>
    </row>
    <row r="292" spans="1:7" s="96" customFormat="1"/>
    <row r="293" spans="1:7" s="96" customFormat="1" ht="15.75">
      <c r="A293" s="76" t="s">
        <v>2</v>
      </c>
      <c r="B293" s="77" t="s">
        <v>297</v>
      </c>
      <c r="C293" s="60" t="s">
        <v>359</v>
      </c>
      <c r="D293" s="185"/>
      <c r="E293" s="186"/>
      <c r="F293" s="186"/>
      <c r="G293" s="187"/>
    </row>
    <row r="294" spans="1:7" s="96" customFormat="1">
      <c r="A294" s="144"/>
      <c r="B294" s="62"/>
      <c r="C294" s="120" t="s">
        <v>5</v>
      </c>
      <c r="D294" s="178" t="s">
        <v>0</v>
      </c>
      <c r="E294" s="179"/>
      <c r="F294" s="178" t="s">
        <v>1</v>
      </c>
      <c r="G294" s="179"/>
    </row>
    <row r="295" spans="1:7" s="96" customFormat="1">
      <c r="A295" s="63" t="s">
        <v>298</v>
      </c>
      <c r="B295" s="145" t="s">
        <v>149</v>
      </c>
      <c r="C295" s="146" t="s">
        <v>361</v>
      </c>
      <c r="D295" s="176"/>
      <c r="E295" s="177"/>
      <c r="F295" s="176"/>
      <c r="G295" s="177"/>
    </row>
    <row r="296" spans="1:7" s="96" customFormat="1">
      <c r="A296" s="63" t="s">
        <v>298</v>
      </c>
      <c r="B296" s="145" t="s">
        <v>44</v>
      </c>
      <c r="C296" s="148" t="s">
        <v>362</v>
      </c>
      <c r="D296" s="176"/>
      <c r="E296" s="177"/>
      <c r="F296" s="176"/>
      <c r="G296" s="177"/>
    </row>
    <row r="297" spans="1:7" s="96" customFormat="1">
      <c r="A297" s="63" t="s">
        <v>298</v>
      </c>
      <c r="B297" s="145" t="s">
        <v>46</v>
      </c>
      <c r="C297" s="149" t="s">
        <v>363</v>
      </c>
      <c r="D297" s="176"/>
      <c r="E297" s="177"/>
      <c r="F297" s="176"/>
      <c r="G297" s="177"/>
    </row>
    <row r="298" spans="1:7" s="96" customFormat="1">
      <c r="A298" s="63" t="s">
        <v>298</v>
      </c>
      <c r="B298" s="145" t="s">
        <v>144</v>
      </c>
      <c r="C298" s="146" t="s">
        <v>364</v>
      </c>
      <c r="D298" s="176"/>
      <c r="E298" s="177"/>
      <c r="F298" s="176"/>
      <c r="G298" s="177"/>
    </row>
    <row r="299" spans="1:7" s="96" customFormat="1">
      <c r="A299" s="63" t="s">
        <v>298</v>
      </c>
      <c r="B299" s="145" t="s">
        <v>62</v>
      </c>
      <c r="C299" s="148" t="s">
        <v>365</v>
      </c>
      <c r="D299" s="176"/>
      <c r="E299" s="177"/>
      <c r="F299" s="176"/>
      <c r="G299" s="177"/>
    </row>
    <row r="300" spans="1:7" s="96" customFormat="1">
      <c r="A300" s="63" t="s">
        <v>298</v>
      </c>
      <c r="B300" s="145" t="s">
        <v>69</v>
      </c>
      <c r="C300" s="149" t="s">
        <v>363</v>
      </c>
      <c r="D300" s="176"/>
      <c r="E300" s="177"/>
      <c r="F300" s="176"/>
      <c r="G300" s="177"/>
    </row>
    <row r="301" spans="1:7" s="96" customFormat="1">
      <c r="A301" s="63" t="s">
        <v>298</v>
      </c>
      <c r="B301" s="145" t="s">
        <v>145</v>
      </c>
      <c r="C301" s="146" t="s">
        <v>366</v>
      </c>
      <c r="D301" s="176"/>
      <c r="E301" s="177"/>
      <c r="F301" s="176"/>
      <c r="G301" s="177"/>
    </row>
    <row r="302" spans="1:7" s="96" customFormat="1" ht="25.5">
      <c r="A302" s="63" t="s">
        <v>298</v>
      </c>
      <c r="B302" s="145" t="s">
        <v>99</v>
      </c>
      <c r="C302" s="148" t="s">
        <v>367</v>
      </c>
      <c r="D302" s="176"/>
      <c r="E302" s="177"/>
      <c r="F302" s="176"/>
      <c r="G302" s="177"/>
    </row>
    <row r="303" spans="1:7" s="96" customFormat="1">
      <c r="A303" s="63" t="s">
        <v>298</v>
      </c>
      <c r="B303" s="145" t="s">
        <v>148</v>
      </c>
      <c r="C303" s="146" t="s">
        <v>368</v>
      </c>
      <c r="D303" s="176"/>
      <c r="E303" s="177"/>
      <c r="F303" s="176"/>
      <c r="G303" s="177"/>
    </row>
    <row r="304" spans="1:7" s="96" customFormat="1">
      <c r="A304" s="63" t="s">
        <v>298</v>
      </c>
      <c r="B304" s="145" t="s">
        <v>13</v>
      </c>
      <c r="C304" s="148" t="s">
        <v>369</v>
      </c>
      <c r="D304" s="176"/>
      <c r="E304" s="177"/>
      <c r="F304" s="176"/>
      <c r="G304" s="177"/>
    </row>
    <row r="305" spans="1:7" s="96" customFormat="1" ht="54">
      <c r="A305" s="72"/>
      <c r="B305" s="73"/>
      <c r="C305" s="124" t="s">
        <v>329</v>
      </c>
      <c r="D305" s="121" t="s">
        <v>326</v>
      </c>
      <c r="E305" s="122" t="s">
        <v>327</v>
      </c>
      <c r="F305" s="122" t="s">
        <v>328</v>
      </c>
      <c r="G305" s="122" t="s">
        <v>4</v>
      </c>
    </row>
    <row r="306" spans="1:7" s="96" customFormat="1">
      <c r="A306" s="63" t="s">
        <v>298</v>
      </c>
      <c r="B306" s="145" t="s">
        <v>152</v>
      </c>
      <c r="C306" s="150" t="s">
        <v>378</v>
      </c>
      <c r="D306" s="147"/>
      <c r="E306" s="147"/>
      <c r="F306" s="157">
        <v>1</v>
      </c>
      <c r="G306" s="151"/>
    </row>
    <row r="307" spans="1:7" s="96" customFormat="1">
      <c r="A307" s="63" t="s">
        <v>298</v>
      </c>
      <c r="B307" s="145" t="s">
        <v>153</v>
      </c>
      <c r="C307" s="150" t="s">
        <v>379</v>
      </c>
      <c r="D307" s="147"/>
      <c r="E307" s="147"/>
      <c r="F307" s="157">
        <v>1</v>
      </c>
      <c r="G307" s="151"/>
    </row>
    <row r="308" spans="1:7" s="96" customFormat="1">
      <c r="A308" s="63" t="s">
        <v>298</v>
      </c>
      <c r="B308" s="145" t="s">
        <v>158</v>
      </c>
      <c r="C308" s="150" t="s">
        <v>380</v>
      </c>
      <c r="D308" s="147"/>
      <c r="E308" s="147"/>
      <c r="F308" s="157">
        <v>1</v>
      </c>
      <c r="G308" s="151"/>
    </row>
    <row r="309" spans="1:7" s="96" customFormat="1">
      <c r="A309" s="63" t="s">
        <v>298</v>
      </c>
      <c r="B309" s="145" t="s">
        <v>161</v>
      </c>
      <c r="C309" s="150" t="s">
        <v>381</v>
      </c>
      <c r="D309" s="147"/>
      <c r="E309" s="147"/>
      <c r="F309" s="157">
        <v>1</v>
      </c>
      <c r="G309" s="151"/>
    </row>
    <row r="310" spans="1:7" s="96" customFormat="1">
      <c r="A310" s="173"/>
      <c r="B310" s="174"/>
      <c r="C310" s="175" t="str">
        <f>CONCATENATE("Kopējā cena par ",A293,"",B293," pozīciju bez PVN, EUR:")</f>
        <v>Kopējā cena par 1.11. pozīciju bez PVN, EUR:</v>
      </c>
      <c r="D310" s="175"/>
      <c r="E310" s="175"/>
      <c r="F310" s="175"/>
      <c r="G310" s="75">
        <f>SUMPRODUCT(F306:F309,G306:G309)</f>
        <v>0</v>
      </c>
    </row>
    <row r="311" spans="1:7" s="96" customFormat="1">
      <c r="A311" s="127"/>
      <c r="B311" s="68"/>
      <c r="C311" s="51" t="s">
        <v>10</v>
      </c>
      <c r="D311" s="166">
        <v>23442</v>
      </c>
      <c r="E311" s="168"/>
      <c r="F311" s="168"/>
      <c r="G311" s="167"/>
    </row>
    <row r="312" spans="1:7" s="96" customFormat="1">
      <c r="A312" s="152"/>
      <c r="B312" s="153"/>
      <c r="C312" s="154"/>
      <c r="D312" s="155"/>
      <c r="E312" s="155"/>
    </row>
    <row r="313" spans="1:7" s="96" customFormat="1" ht="15.75">
      <c r="A313" s="76" t="s">
        <v>2</v>
      </c>
      <c r="B313" s="77" t="s">
        <v>299</v>
      </c>
      <c r="C313" s="60" t="s">
        <v>371</v>
      </c>
      <c r="D313" s="185"/>
      <c r="E313" s="186"/>
      <c r="F313" s="186"/>
      <c r="G313" s="187"/>
    </row>
    <row r="314" spans="1:7" s="96" customFormat="1">
      <c r="A314" s="144"/>
      <c r="B314" s="62"/>
      <c r="C314" s="156" t="s">
        <v>5</v>
      </c>
      <c r="D314" s="178" t="s">
        <v>0</v>
      </c>
      <c r="E314" s="179"/>
      <c r="F314" s="178" t="s">
        <v>1</v>
      </c>
      <c r="G314" s="179"/>
    </row>
    <row r="315" spans="1:7" s="96" customFormat="1">
      <c r="A315" s="63" t="s">
        <v>300</v>
      </c>
      <c r="B315" s="145" t="s">
        <v>149</v>
      </c>
      <c r="C315" s="148" t="s">
        <v>373</v>
      </c>
      <c r="D315" s="176"/>
      <c r="E315" s="177"/>
      <c r="F315" s="176"/>
      <c r="G315" s="177"/>
    </row>
    <row r="316" spans="1:7" s="96" customFormat="1">
      <c r="A316" s="63" t="s">
        <v>300</v>
      </c>
      <c r="B316" s="145" t="s">
        <v>144</v>
      </c>
      <c r="C316" s="148" t="s">
        <v>374</v>
      </c>
      <c r="D316" s="176"/>
      <c r="E316" s="177"/>
      <c r="F316" s="176"/>
      <c r="G316" s="177"/>
    </row>
    <row r="317" spans="1:7" s="96" customFormat="1">
      <c r="A317" s="63" t="s">
        <v>300</v>
      </c>
      <c r="B317" s="145" t="s">
        <v>145</v>
      </c>
      <c r="C317" s="149" t="s">
        <v>375</v>
      </c>
      <c r="D317" s="176"/>
      <c r="E317" s="177"/>
      <c r="F317" s="176"/>
      <c r="G317" s="177"/>
    </row>
    <row r="318" spans="1:7" s="96" customFormat="1" ht="54">
      <c r="A318" s="72"/>
      <c r="B318" s="73"/>
      <c r="C318" s="124" t="s">
        <v>329</v>
      </c>
      <c r="D318" s="121" t="s">
        <v>326</v>
      </c>
      <c r="E318" s="122" t="s">
        <v>327</v>
      </c>
      <c r="F318" s="122" t="s">
        <v>328</v>
      </c>
      <c r="G318" s="122" t="s">
        <v>4</v>
      </c>
    </row>
    <row r="319" spans="1:7" s="96" customFormat="1" ht="25.5">
      <c r="A319" s="63" t="s">
        <v>300</v>
      </c>
      <c r="B319" s="145" t="s">
        <v>148</v>
      </c>
      <c r="C319" s="150" t="s">
        <v>376</v>
      </c>
      <c r="D319" s="147"/>
      <c r="E319" s="147"/>
      <c r="F319" s="147">
        <v>1</v>
      </c>
      <c r="G319" s="71">
        <f>F319*E319</f>
        <v>0</v>
      </c>
    </row>
    <row r="320" spans="1:7" s="96" customFormat="1" ht="25.5">
      <c r="A320" s="63" t="s">
        <v>300</v>
      </c>
      <c r="B320" s="145" t="s">
        <v>152</v>
      </c>
      <c r="C320" s="150" t="s">
        <v>377</v>
      </c>
      <c r="D320" s="147"/>
      <c r="E320" s="147"/>
      <c r="F320" s="147">
        <v>1</v>
      </c>
      <c r="G320" s="71">
        <f>F320*E320</f>
        <v>0</v>
      </c>
    </row>
    <row r="321" spans="1:7" s="96" customFormat="1">
      <c r="A321" s="173"/>
      <c r="B321" s="174"/>
      <c r="C321" s="188" t="str">
        <f>CONCATENATE("Kopējā cena par ",A313,"",B313," pozīciju bez PVN, EUR:")</f>
        <v>Kopējā cena par 1.12. pozīciju bez PVN, EUR:</v>
      </c>
      <c r="D321" s="188"/>
      <c r="E321" s="188"/>
      <c r="F321" s="188"/>
      <c r="G321" s="75">
        <f>SUMPRODUCT(F319:F320,G319:G320)</f>
        <v>0</v>
      </c>
    </row>
    <row r="322" spans="1:7" s="96" customFormat="1">
      <c r="A322" s="127"/>
      <c r="B322" s="68"/>
      <c r="C322" s="51" t="s">
        <v>10</v>
      </c>
      <c r="D322" s="166">
        <v>23442</v>
      </c>
      <c r="E322" s="168"/>
      <c r="F322" s="168"/>
      <c r="G322" s="167"/>
    </row>
    <row r="323" spans="1:7" s="96" customFormat="1">
      <c r="A323" s="105"/>
      <c r="B323" s="106"/>
      <c r="C323" s="107"/>
      <c r="D323" s="108"/>
      <c r="E323" s="108"/>
    </row>
    <row r="324" spans="1:7" s="96" customFormat="1" ht="15.75">
      <c r="A324" s="158" t="s">
        <v>401</v>
      </c>
      <c r="B324" s="153"/>
      <c r="C324" s="154"/>
      <c r="D324" s="155"/>
      <c r="E324" s="155"/>
    </row>
    <row r="325" spans="1:7" s="96" customFormat="1">
      <c r="A325" s="105"/>
      <c r="B325" s="106"/>
      <c r="C325" s="107"/>
      <c r="D325" s="108"/>
      <c r="E325" s="108"/>
    </row>
    <row r="326" spans="1:7" s="96" customFormat="1" ht="15.75">
      <c r="A326" s="76" t="s">
        <v>2</v>
      </c>
      <c r="B326" s="77" t="s">
        <v>358</v>
      </c>
      <c r="C326" s="60" t="s">
        <v>246</v>
      </c>
      <c r="D326" s="185"/>
      <c r="E326" s="186"/>
      <c r="F326" s="186"/>
      <c r="G326" s="187"/>
    </row>
    <row r="327" spans="1:7" s="96" customFormat="1">
      <c r="A327" s="61"/>
      <c r="B327" s="62"/>
      <c r="C327" s="104" t="s">
        <v>5</v>
      </c>
      <c r="D327" s="178" t="s">
        <v>0</v>
      </c>
      <c r="E327" s="179"/>
      <c r="F327" s="178" t="s">
        <v>1</v>
      </c>
      <c r="G327" s="179"/>
    </row>
    <row r="328" spans="1:7" s="96" customFormat="1">
      <c r="A328" s="63" t="s">
        <v>360</v>
      </c>
      <c r="B328" s="78" t="s">
        <v>149</v>
      </c>
      <c r="C328" s="35" t="s">
        <v>247</v>
      </c>
      <c r="D328" s="176"/>
      <c r="E328" s="177"/>
      <c r="F328" s="176"/>
      <c r="G328" s="177"/>
    </row>
    <row r="329" spans="1:7" s="96" customFormat="1">
      <c r="A329" s="63" t="s">
        <v>360</v>
      </c>
      <c r="B329" s="78" t="s">
        <v>44</v>
      </c>
      <c r="C329" s="79" t="s">
        <v>243</v>
      </c>
      <c r="D329" s="176"/>
      <c r="E329" s="177"/>
      <c r="F329" s="176"/>
      <c r="G329" s="177"/>
    </row>
    <row r="330" spans="1:7" s="96" customFormat="1">
      <c r="A330" s="63" t="s">
        <v>360</v>
      </c>
      <c r="B330" s="78" t="s">
        <v>46</v>
      </c>
      <c r="C330" s="39" t="s">
        <v>126</v>
      </c>
      <c r="D330" s="176"/>
      <c r="E330" s="177"/>
      <c r="F330" s="176"/>
      <c r="G330" s="177"/>
    </row>
    <row r="331" spans="1:7" s="96" customFormat="1">
      <c r="A331" s="63" t="s">
        <v>360</v>
      </c>
      <c r="B331" s="78" t="s">
        <v>47</v>
      </c>
      <c r="C331" s="64" t="s">
        <v>244</v>
      </c>
      <c r="D331" s="176"/>
      <c r="E331" s="177"/>
      <c r="F331" s="176"/>
      <c r="G331" s="177"/>
    </row>
    <row r="332" spans="1:7" s="96" customFormat="1">
      <c r="A332" s="63" t="s">
        <v>360</v>
      </c>
      <c r="B332" s="78" t="s">
        <v>48</v>
      </c>
      <c r="C332" s="64" t="s">
        <v>245</v>
      </c>
      <c r="D332" s="176"/>
      <c r="E332" s="177"/>
      <c r="F332" s="176"/>
      <c r="G332" s="177"/>
    </row>
    <row r="333" spans="1:7" s="96" customFormat="1" ht="25.5">
      <c r="A333" s="63" t="s">
        <v>360</v>
      </c>
      <c r="B333" s="78" t="s">
        <v>49</v>
      </c>
      <c r="C333" s="79" t="s">
        <v>248</v>
      </c>
      <c r="D333" s="176"/>
      <c r="E333" s="177"/>
      <c r="F333" s="176"/>
      <c r="G333" s="177"/>
    </row>
    <row r="334" spans="1:7" s="96" customFormat="1">
      <c r="A334" s="63" t="s">
        <v>360</v>
      </c>
      <c r="B334" s="78" t="s">
        <v>144</v>
      </c>
      <c r="C334" s="43" t="s">
        <v>249</v>
      </c>
      <c r="D334" s="176"/>
      <c r="E334" s="177"/>
      <c r="F334" s="176"/>
      <c r="G334" s="177"/>
    </row>
    <row r="335" spans="1:7" s="96" customFormat="1" ht="28.5">
      <c r="A335" s="63" t="s">
        <v>360</v>
      </c>
      <c r="B335" s="78" t="s">
        <v>62</v>
      </c>
      <c r="C335" s="66" t="s">
        <v>251</v>
      </c>
      <c r="D335" s="176"/>
      <c r="E335" s="177"/>
      <c r="F335" s="176"/>
      <c r="G335" s="177"/>
    </row>
    <row r="336" spans="1:7" s="96" customFormat="1" ht="28.5">
      <c r="A336" s="63" t="s">
        <v>360</v>
      </c>
      <c r="B336" s="78" t="s">
        <v>69</v>
      </c>
      <c r="C336" s="66" t="s">
        <v>252</v>
      </c>
      <c r="D336" s="176"/>
      <c r="E336" s="177"/>
      <c r="F336" s="176"/>
      <c r="G336" s="177"/>
    </row>
    <row r="337" spans="1:7" s="96" customFormat="1" ht="54">
      <c r="A337" s="72"/>
      <c r="B337" s="73"/>
      <c r="C337" s="124" t="s">
        <v>329</v>
      </c>
      <c r="D337" s="121" t="s">
        <v>326</v>
      </c>
      <c r="E337" s="122" t="s">
        <v>327</v>
      </c>
      <c r="F337" s="122" t="s">
        <v>328</v>
      </c>
      <c r="G337" s="122" t="s">
        <v>4</v>
      </c>
    </row>
    <row r="338" spans="1:7" s="96" customFormat="1" ht="28.5">
      <c r="A338" s="63" t="s">
        <v>360</v>
      </c>
      <c r="B338" s="78" t="s">
        <v>47</v>
      </c>
      <c r="C338" s="66" t="s">
        <v>382</v>
      </c>
      <c r="D338" s="49"/>
      <c r="E338" s="50"/>
      <c r="F338" s="50">
        <v>2</v>
      </c>
      <c r="G338" s="71">
        <f>F338*E338</f>
        <v>0</v>
      </c>
    </row>
    <row r="339" spans="1:7" s="96" customFormat="1" ht="28.5">
      <c r="A339" s="63" t="s">
        <v>360</v>
      </c>
      <c r="B339" s="78" t="s">
        <v>48</v>
      </c>
      <c r="C339" s="66" t="s">
        <v>383</v>
      </c>
      <c r="D339" s="49"/>
      <c r="E339" s="50"/>
      <c r="F339" s="50">
        <v>2</v>
      </c>
      <c r="G339" s="71">
        <f>F339*E339</f>
        <v>0</v>
      </c>
    </row>
    <row r="340" spans="1:7" s="96" customFormat="1">
      <c r="A340" s="173"/>
      <c r="B340" s="174"/>
      <c r="C340" s="175" t="str">
        <f>CONCATENATE("Kopējā cena par ",A326,"",B326," pozīciju bez PVN, EUR:")</f>
        <v>Kopējā cena par 1.13. pozīciju bez PVN, EUR:</v>
      </c>
      <c r="D340" s="175"/>
      <c r="E340" s="175"/>
      <c r="F340" s="175"/>
      <c r="G340" s="75">
        <f>SUMPRODUCT(F338:F339,G338:G339)</f>
        <v>0</v>
      </c>
    </row>
    <row r="341" spans="1:7" s="96" customFormat="1">
      <c r="A341" s="127"/>
      <c r="B341" s="68"/>
      <c r="C341" s="51" t="s">
        <v>10</v>
      </c>
      <c r="D341" s="166">
        <v>23442</v>
      </c>
      <c r="E341" s="168"/>
      <c r="F341" s="168"/>
      <c r="G341" s="167"/>
    </row>
    <row r="342" spans="1:7" s="96" customFormat="1"/>
    <row r="343" spans="1:7" s="96" customFormat="1" ht="15.75">
      <c r="A343" s="76" t="s">
        <v>2</v>
      </c>
      <c r="B343" s="77" t="s">
        <v>370</v>
      </c>
      <c r="C343" s="60" t="s">
        <v>253</v>
      </c>
      <c r="D343" s="185"/>
      <c r="E343" s="186"/>
      <c r="F343" s="186"/>
      <c r="G343" s="187"/>
    </row>
    <row r="344" spans="1:7" s="96" customFormat="1">
      <c r="A344" s="61"/>
      <c r="B344" s="62"/>
      <c r="C344" s="104" t="s">
        <v>5</v>
      </c>
      <c r="D344" s="178" t="s">
        <v>0</v>
      </c>
      <c r="E344" s="179"/>
      <c r="F344" s="178" t="s">
        <v>1</v>
      </c>
      <c r="G344" s="179"/>
    </row>
    <row r="345" spans="1:7" s="96" customFormat="1">
      <c r="A345" s="63" t="s">
        <v>372</v>
      </c>
      <c r="B345" s="78" t="s">
        <v>149</v>
      </c>
      <c r="C345" s="35" t="s">
        <v>254</v>
      </c>
      <c r="D345" s="176"/>
      <c r="E345" s="177"/>
      <c r="F345" s="176"/>
      <c r="G345" s="177"/>
    </row>
    <row r="346" spans="1:7" s="96" customFormat="1" ht="38.25">
      <c r="A346" s="63" t="s">
        <v>372</v>
      </c>
      <c r="B346" s="78" t="s">
        <v>44</v>
      </c>
      <c r="C346" s="79" t="s">
        <v>255</v>
      </c>
      <c r="D346" s="176"/>
      <c r="E346" s="177"/>
      <c r="F346" s="176"/>
      <c r="G346" s="177"/>
    </row>
    <row r="347" spans="1:7" s="96" customFormat="1">
      <c r="A347" s="63" t="s">
        <v>372</v>
      </c>
      <c r="B347" s="78" t="s">
        <v>144</v>
      </c>
      <c r="C347" s="98" t="s">
        <v>256</v>
      </c>
      <c r="D347" s="176"/>
      <c r="E347" s="177"/>
      <c r="F347" s="176"/>
      <c r="G347" s="177"/>
    </row>
    <row r="348" spans="1:7" s="96" customFormat="1" ht="25.5">
      <c r="A348" s="63" t="s">
        <v>372</v>
      </c>
      <c r="B348" s="78" t="s">
        <v>62</v>
      </c>
      <c r="C348" s="79" t="s">
        <v>257</v>
      </c>
      <c r="D348" s="176"/>
      <c r="E348" s="177"/>
      <c r="F348" s="176"/>
      <c r="G348" s="177"/>
    </row>
    <row r="349" spans="1:7" s="96" customFormat="1">
      <c r="A349" s="63" t="s">
        <v>372</v>
      </c>
      <c r="B349" s="78" t="s">
        <v>69</v>
      </c>
      <c r="C349" s="97" t="s">
        <v>258</v>
      </c>
      <c r="D349" s="176"/>
      <c r="E349" s="177"/>
      <c r="F349" s="176"/>
      <c r="G349" s="177"/>
    </row>
    <row r="350" spans="1:7" s="96" customFormat="1" ht="54">
      <c r="A350" s="72"/>
      <c r="B350" s="73"/>
      <c r="C350" s="124" t="s">
        <v>329</v>
      </c>
      <c r="D350" s="121" t="s">
        <v>326</v>
      </c>
      <c r="E350" s="122" t="s">
        <v>327</v>
      </c>
      <c r="F350" s="122" t="s">
        <v>328</v>
      </c>
      <c r="G350" s="122" t="s">
        <v>4</v>
      </c>
    </row>
    <row r="351" spans="1:7" s="96" customFormat="1" ht="25.5">
      <c r="A351" s="63" t="s">
        <v>372</v>
      </c>
      <c r="B351" s="78" t="s">
        <v>148</v>
      </c>
      <c r="C351" s="66" t="s">
        <v>388</v>
      </c>
      <c r="D351" s="49"/>
      <c r="E351" s="50"/>
      <c r="F351" s="50">
        <v>10</v>
      </c>
      <c r="G351" s="71">
        <f>F351*E351</f>
        <v>0</v>
      </c>
    </row>
    <row r="352" spans="1:7" s="96" customFormat="1">
      <c r="A352" s="63" t="s">
        <v>372</v>
      </c>
      <c r="B352" s="78" t="s">
        <v>152</v>
      </c>
      <c r="C352" s="66" t="s">
        <v>384</v>
      </c>
      <c r="D352" s="49"/>
      <c r="E352" s="50"/>
      <c r="F352" s="50">
        <v>2</v>
      </c>
      <c r="G352" s="71">
        <f>F352*E352</f>
        <v>0</v>
      </c>
    </row>
    <row r="353" spans="1:7" s="96" customFormat="1">
      <c r="A353" s="173"/>
      <c r="B353" s="174"/>
      <c r="C353" s="175" t="str">
        <f>CONCATENATE("Kopējā cena par ",A343,"",B343," pozīciju bez PVN, EUR:")</f>
        <v>Kopējā cena par 1.14. pozīciju bez PVN, EUR:</v>
      </c>
      <c r="D353" s="175"/>
      <c r="E353" s="175"/>
      <c r="F353" s="175"/>
      <c r="G353" s="75">
        <f>SUMPRODUCT(F351:F352,G351:G352)</f>
        <v>0</v>
      </c>
    </row>
    <row r="354" spans="1:7" s="96" customFormat="1">
      <c r="A354" s="127"/>
      <c r="B354" s="68"/>
      <c r="C354" s="51" t="s">
        <v>10</v>
      </c>
      <c r="D354" s="166">
        <v>23442</v>
      </c>
      <c r="E354" s="168"/>
      <c r="F354" s="168"/>
      <c r="G354" s="167"/>
    </row>
    <row r="355" spans="1:7" s="96" customFormat="1"/>
    <row r="356" spans="1:7">
      <c r="A356" s="44"/>
      <c r="B356" s="44"/>
      <c r="C356" s="69" t="s">
        <v>111</v>
      </c>
      <c r="D356" s="169">
        <f>G36</f>
        <v>0</v>
      </c>
      <c r="E356" s="170"/>
    </row>
    <row r="357" spans="1:7">
      <c r="A357" s="44"/>
      <c r="B357" s="44"/>
      <c r="C357" s="69" t="s">
        <v>112</v>
      </c>
      <c r="D357" s="169">
        <f>G62</f>
        <v>0</v>
      </c>
      <c r="E357" s="170"/>
    </row>
    <row r="358" spans="1:7">
      <c r="A358" s="44"/>
      <c r="B358" s="44"/>
      <c r="C358" s="69" t="s">
        <v>113</v>
      </c>
      <c r="D358" s="169">
        <f>G77</f>
        <v>0</v>
      </c>
      <c r="E358" s="170"/>
    </row>
    <row r="359" spans="1:7">
      <c r="A359" s="44"/>
      <c r="B359" s="44"/>
      <c r="C359" s="69" t="s">
        <v>114</v>
      </c>
      <c r="D359" s="169">
        <f>G83</f>
        <v>0</v>
      </c>
      <c r="E359" s="170"/>
      <c r="F359" s="110"/>
    </row>
    <row r="360" spans="1:7" s="96" customFormat="1">
      <c r="A360" s="44"/>
      <c r="B360" s="44"/>
      <c r="C360" s="69" t="s">
        <v>301</v>
      </c>
      <c r="D360" s="169">
        <f>G120</f>
        <v>0</v>
      </c>
      <c r="E360" s="170"/>
    </row>
    <row r="361" spans="1:7" s="96" customFormat="1">
      <c r="A361" s="44"/>
      <c r="B361" s="44"/>
      <c r="C361" s="69" t="s">
        <v>302</v>
      </c>
      <c r="D361" s="169">
        <f>G127</f>
        <v>0</v>
      </c>
      <c r="E361" s="170"/>
    </row>
    <row r="362" spans="1:7" s="96" customFormat="1">
      <c r="A362" s="44"/>
      <c r="B362" s="44"/>
      <c r="C362" s="69" t="s">
        <v>303</v>
      </c>
      <c r="D362" s="169">
        <f>G182</f>
        <v>0</v>
      </c>
      <c r="E362" s="170"/>
    </row>
    <row r="363" spans="1:7" s="96" customFormat="1">
      <c r="A363" s="44"/>
      <c r="B363" s="44"/>
      <c r="C363" s="69" t="s">
        <v>304</v>
      </c>
      <c r="D363" s="169">
        <f>G188</f>
        <v>0</v>
      </c>
      <c r="E363" s="170"/>
    </row>
    <row r="364" spans="1:7" s="96" customFormat="1">
      <c r="A364" s="44"/>
      <c r="B364" s="44"/>
      <c r="C364" s="69" t="s">
        <v>305</v>
      </c>
      <c r="D364" s="169">
        <f>G240</f>
        <v>0</v>
      </c>
      <c r="E364" s="170"/>
    </row>
    <row r="365" spans="1:7" s="96" customFormat="1">
      <c r="A365" s="44"/>
      <c r="B365" s="44"/>
      <c r="C365" s="69" t="s">
        <v>306</v>
      </c>
      <c r="D365" s="169">
        <f>G290</f>
        <v>0</v>
      </c>
      <c r="E365" s="170"/>
      <c r="F365" s="110"/>
    </row>
    <row r="366" spans="1:7" s="96" customFormat="1">
      <c r="A366" s="44"/>
      <c r="B366" s="44"/>
      <c r="C366" s="69" t="s">
        <v>307</v>
      </c>
      <c r="D366" s="171">
        <f>G310</f>
        <v>0</v>
      </c>
      <c r="E366" s="172"/>
    </row>
    <row r="367" spans="1:7" s="96" customFormat="1">
      <c r="A367" s="44"/>
      <c r="B367" s="44"/>
      <c r="C367" s="69" t="s">
        <v>308</v>
      </c>
      <c r="D367" s="171">
        <f>G321</f>
        <v>0</v>
      </c>
      <c r="E367" s="172"/>
      <c r="F367" s="110"/>
    </row>
    <row r="368" spans="1:7" s="96" customFormat="1">
      <c r="A368" s="44"/>
      <c r="B368" s="44"/>
      <c r="C368" s="69" t="s">
        <v>385</v>
      </c>
      <c r="D368" s="169">
        <f>G340</f>
        <v>0</v>
      </c>
      <c r="E368" s="170"/>
      <c r="F368" s="110"/>
    </row>
    <row r="369" spans="1:6" s="96" customFormat="1">
      <c r="A369" s="44"/>
      <c r="B369" s="44"/>
      <c r="C369" s="69" t="s">
        <v>386</v>
      </c>
      <c r="D369" s="169">
        <f>G353</f>
        <v>0</v>
      </c>
      <c r="E369" s="170"/>
      <c r="F369" s="110"/>
    </row>
    <row r="370" spans="1:6">
      <c r="A370" s="44"/>
      <c r="B370" s="44"/>
      <c r="C370" s="182" t="s">
        <v>387</v>
      </c>
      <c r="D370" s="183">
        <f>SUM(D356:E369)</f>
        <v>0</v>
      </c>
      <c r="E370" s="184"/>
    </row>
    <row r="371" spans="1:6">
      <c r="A371" s="44"/>
      <c r="B371" s="44"/>
      <c r="C371" s="182"/>
      <c r="D371" s="184"/>
      <c r="E371" s="184"/>
    </row>
  </sheetData>
  <mergeCells count="452">
    <mergeCell ref="F302:G302"/>
    <mergeCell ref="A5:G5"/>
    <mergeCell ref="A4:G4"/>
    <mergeCell ref="A3:G3"/>
    <mergeCell ref="D336:E336"/>
    <mergeCell ref="F336:G336"/>
    <mergeCell ref="D341:G341"/>
    <mergeCell ref="D343:G343"/>
    <mergeCell ref="F344:G344"/>
    <mergeCell ref="D326:G326"/>
    <mergeCell ref="D327:E327"/>
    <mergeCell ref="F327:G327"/>
    <mergeCell ref="D328:E328"/>
    <mergeCell ref="F328:G328"/>
    <mergeCell ref="D329:E329"/>
    <mergeCell ref="F329:G329"/>
    <mergeCell ref="D330:E330"/>
    <mergeCell ref="F330:G330"/>
    <mergeCell ref="D313:G313"/>
    <mergeCell ref="F314:G314"/>
    <mergeCell ref="D315:E315"/>
    <mergeCell ref="F315:G315"/>
    <mergeCell ref="D316:E316"/>
    <mergeCell ref="D331:E331"/>
    <mergeCell ref="F331:G331"/>
    <mergeCell ref="D332:E332"/>
    <mergeCell ref="F332:G332"/>
    <mergeCell ref="D333:E333"/>
    <mergeCell ref="F333:G333"/>
    <mergeCell ref="D334:E334"/>
    <mergeCell ref="F334:G334"/>
    <mergeCell ref="D335:E335"/>
    <mergeCell ref="F335:G335"/>
    <mergeCell ref="F316:G316"/>
    <mergeCell ref="D317:E317"/>
    <mergeCell ref="F317:G317"/>
    <mergeCell ref="D322:G322"/>
    <mergeCell ref="D314:E314"/>
    <mergeCell ref="A321:B321"/>
    <mergeCell ref="C321:F321"/>
    <mergeCell ref="D311:G311"/>
    <mergeCell ref="D303:E303"/>
    <mergeCell ref="D291:G291"/>
    <mergeCell ref="D294:E294"/>
    <mergeCell ref="D293:G293"/>
    <mergeCell ref="F294:G294"/>
    <mergeCell ref="D295:E295"/>
    <mergeCell ref="F295:G295"/>
    <mergeCell ref="D296:E296"/>
    <mergeCell ref="F296:G296"/>
    <mergeCell ref="A310:B310"/>
    <mergeCell ref="F303:G303"/>
    <mergeCell ref="D304:E304"/>
    <mergeCell ref="F304:G304"/>
    <mergeCell ref="C310:F310"/>
    <mergeCell ref="F297:G297"/>
    <mergeCell ref="D298:E298"/>
    <mergeCell ref="F298:G298"/>
    <mergeCell ref="D299:E299"/>
    <mergeCell ref="F299:G299"/>
    <mergeCell ref="D300:E300"/>
    <mergeCell ref="F300:G300"/>
    <mergeCell ref="D301:E301"/>
    <mergeCell ref="F301:G301"/>
    <mergeCell ref="D297:E297"/>
    <mergeCell ref="D302:E302"/>
    <mergeCell ref="D266:E266"/>
    <mergeCell ref="F266:G266"/>
    <mergeCell ref="D267:E267"/>
    <mergeCell ref="F267:G267"/>
    <mergeCell ref="D268:E268"/>
    <mergeCell ref="F268:G268"/>
    <mergeCell ref="D269:E269"/>
    <mergeCell ref="F269:G269"/>
    <mergeCell ref="D270:E270"/>
    <mergeCell ref="F270:G270"/>
    <mergeCell ref="D261:E261"/>
    <mergeCell ref="F261:G261"/>
    <mergeCell ref="D262:E262"/>
    <mergeCell ref="F262:G262"/>
    <mergeCell ref="D263:E263"/>
    <mergeCell ref="F263:G263"/>
    <mergeCell ref="D264:E264"/>
    <mergeCell ref="F264:G264"/>
    <mergeCell ref="D265:E265"/>
    <mergeCell ref="F265:G265"/>
    <mergeCell ref="D256:E256"/>
    <mergeCell ref="F256:G256"/>
    <mergeCell ref="D257:E257"/>
    <mergeCell ref="F257:G257"/>
    <mergeCell ref="D258:E258"/>
    <mergeCell ref="F258:G258"/>
    <mergeCell ref="D259:E259"/>
    <mergeCell ref="F259:G259"/>
    <mergeCell ref="D260:E260"/>
    <mergeCell ref="F260:G260"/>
    <mergeCell ref="D251:E251"/>
    <mergeCell ref="F251:G251"/>
    <mergeCell ref="D252:E252"/>
    <mergeCell ref="F252:G252"/>
    <mergeCell ref="D253:E253"/>
    <mergeCell ref="F253:G253"/>
    <mergeCell ref="D254:E254"/>
    <mergeCell ref="F254:G254"/>
    <mergeCell ref="D255:E255"/>
    <mergeCell ref="F255:G255"/>
    <mergeCell ref="D246:E246"/>
    <mergeCell ref="F246:G246"/>
    <mergeCell ref="D247:E247"/>
    <mergeCell ref="F247:G247"/>
    <mergeCell ref="D248:E248"/>
    <mergeCell ref="F248:G248"/>
    <mergeCell ref="D249:E249"/>
    <mergeCell ref="F249:G249"/>
    <mergeCell ref="D250:E250"/>
    <mergeCell ref="F250:G250"/>
    <mergeCell ref="D222:E222"/>
    <mergeCell ref="F222:G222"/>
    <mergeCell ref="D223:E223"/>
    <mergeCell ref="F223:G223"/>
    <mergeCell ref="D224:E224"/>
    <mergeCell ref="F224:G224"/>
    <mergeCell ref="D243:G243"/>
    <mergeCell ref="F244:G244"/>
    <mergeCell ref="D245:E245"/>
    <mergeCell ref="F245:G245"/>
    <mergeCell ref="D241:G241"/>
    <mergeCell ref="D217:E217"/>
    <mergeCell ref="F217:G217"/>
    <mergeCell ref="D218:E218"/>
    <mergeCell ref="F218:G218"/>
    <mergeCell ref="D219:E219"/>
    <mergeCell ref="F219:G219"/>
    <mergeCell ref="D220:E220"/>
    <mergeCell ref="F220:G220"/>
    <mergeCell ref="D221:E221"/>
    <mergeCell ref="F221:G221"/>
    <mergeCell ref="D212:E212"/>
    <mergeCell ref="F212:G212"/>
    <mergeCell ref="D213:E213"/>
    <mergeCell ref="F213:G213"/>
    <mergeCell ref="D214:E214"/>
    <mergeCell ref="F214:G214"/>
    <mergeCell ref="D215:E215"/>
    <mergeCell ref="F215:G215"/>
    <mergeCell ref="D216:E216"/>
    <mergeCell ref="F216:G216"/>
    <mergeCell ref="D207:E207"/>
    <mergeCell ref="F207:G207"/>
    <mergeCell ref="D208:E208"/>
    <mergeCell ref="F208:G208"/>
    <mergeCell ref="D209:E209"/>
    <mergeCell ref="F209:G209"/>
    <mergeCell ref="D210:E210"/>
    <mergeCell ref="F210:G210"/>
    <mergeCell ref="D211:E211"/>
    <mergeCell ref="F211:G211"/>
    <mergeCell ref="D196:E196"/>
    <mergeCell ref="F196:G196"/>
    <mergeCell ref="D197:E197"/>
    <mergeCell ref="F197:G197"/>
    <mergeCell ref="D191:E191"/>
    <mergeCell ref="F191:G191"/>
    <mergeCell ref="D192:E192"/>
    <mergeCell ref="F192:G192"/>
    <mergeCell ref="D193:E193"/>
    <mergeCell ref="F193:G193"/>
    <mergeCell ref="D194:E194"/>
    <mergeCell ref="F194:G194"/>
    <mergeCell ref="D195:E195"/>
    <mergeCell ref="F195:G195"/>
    <mergeCell ref="F190:G190"/>
    <mergeCell ref="D161:E161"/>
    <mergeCell ref="D162:E162"/>
    <mergeCell ref="D163:E163"/>
    <mergeCell ref="D164:E164"/>
    <mergeCell ref="D165:E165"/>
    <mergeCell ref="D166:E166"/>
    <mergeCell ref="F164:G164"/>
    <mergeCell ref="F165:G165"/>
    <mergeCell ref="D143:G143"/>
    <mergeCell ref="F144:G144"/>
    <mergeCell ref="D145:E145"/>
    <mergeCell ref="F145:G145"/>
    <mergeCell ref="D146:E146"/>
    <mergeCell ref="F161:G161"/>
    <mergeCell ref="D147:E147"/>
    <mergeCell ref="D148:E148"/>
    <mergeCell ref="D149:E149"/>
    <mergeCell ref="D150:E150"/>
    <mergeCell ref="D152:E152"/>
    <mergeCell ref="D153:E153"/>
    <mergeCell ref="D154:E154"/>
    <mergeCell ref="D155:E155"/>
    <mergeCell ref="D156:E156"/>
    <mergeCell ref="D157:E157"/>
    <mergeCell ref="D158:E158"/>
    <mergeCell ref="D159:E159"/>
    <mergeCell ref="D160:E160"/>
    <mergeCell ref="F156:G156"/>
    <mergeCell ref="F157:G157"/>
    <mergeCell ref="F158:G158"/>
    <mergeCell ref="F159:G159"/>
    <mergeCell ref="F160:G160"/>
    <mergeCell ref="D141:G141"/>
    <mergeCell ref="D130:E130"/>
    <mergeCell ref="F130:G130"/>
    <mergeCell ref="D131:E131"/>
    <mergeCell ref="F131:G131"/>
    <mergeCell ref="D132:E132"/>
    <mergeCell ref="F132:G132"/>
    <mergeCell ref="D136:E136"/>
    <mergeCell ref="F136:G136"/>
    <mergeCell ref="D137:E137"/>
    <mergeCell ref="F137:G137"/>
    <mergeCell ref="D138:E138"/>
    <mergeCell ref="F138:G138"/>
    <mergeCell ref="D139:E139"/>
    <mergeCell ref="F139:G139"/>
    <mergeCell ref="D140:E140"/>
    <mergeCell ref="F140:G140"/>
    <mergeCell ref="D121:G121"/>
    <mergeCell ref="D123:G123"/>
    <mergeCell ref="D128:E128"/>
    <mergeCell ref="F128:G128"/>
    <mergeCell ref="D133:E133"/>
    <mergeCell ref="F133:G133"/>
    <mergeCell ref="D134:E134"/>
    <mergeCell ref="F134:G134"/>
    <mergeCell ref="D135:E135"/>
    <mergeCell ref="F135:G135"/>
    <mergeCell ref="D129:E129"/>
    <mergeCell ref="F129:G129"/>
    <mergeCell ref="F111:G111"/>
    <mergeCell ref="D102:E102"/>
    <mergeCell ref="F102:G102"/>
    <mergeCell ref="F103:G103"/>
    <mergeCell ref="D104:E104"/>
    <mergeCell ref="F104:G104"/>
    <mergeCell ref="D105:E105"/>
    <mergeCell ref="F105:G105"/>
    <mergeCell ref="D106:E106"/>
    <mergeCell ref="F106:G106"/>
    <mergeCell ref="D107:E107"/>
    <mergeCell ref="F107:G107"/>
    <mergeCell ref="D92:G92"/>
    <mergeCell ref="D93:E93"/>
    <mergeCell ref="F93:G93"/>
    <mergeCell ref="F94:G94"/>
    <mergeCell ref="D95:E95"/>
    <mergeCell ref="F95:G95"/>
    <mergeCell ref="D96:E96"/>
    <mergeCell ref="F96:G96"/>
    <mergeCell ref="D97:E97"/>
    <mergeCell ref="F97:G97"/>
    <mergeCell ref="D94:E94"/>
    <mergeCell ref="D78:G78"/>
    <mergeCell ref="D84:E84"/>
    <mergeCell ref="F84:G84"/>
    <mergeCell ref="D85:E85"/>
    <mergeCell ref="F85:G85"/>
    <mergeCell ref="D86:E86"/>
    <mergeCell ref="F86:G86"/>
    <mergeCell ref="D87:E87"/>
    <mergeCell ref="F87:G87"/>
    <mergeCell ref="D80:G80"/>
    <mergeCell ref="D63:G63"/>
    <mergeCell ref="D73:E73"/>
    <mergeCell ref="F73:G73"/>
    <mergeCell ref="D67:E67"/>
    <mergeCell ref="F67:G67"/>
    <mergeCell ref="D68:E68"/>
    <mergeCell ref="F68:G68"/>
    <mergeCell ref="D69:E69"/>
    <mergeCell ref="F69:G69"/>
    <mergeCell ref="D70:E70"/>
    <mergeCell ref="F70:G70"/>
    <mergeCell ref="D71:E71"/>
    <mergeCell ref="F71:G71"/>
    <mergeCell ref="D72:E72"/>
    <mergeCell ref="F72:G72"/>
    <mergeCell ref="D65:G65"/>
    <mergeCell ref="F66:G66"/>
    <mergeCell ref="D54:E54"/>
    <mergeCell ref="F54:G54"/>
    <mergeCell ref="D56:E56"/>
    <mergeCell ref="F56:G56"/>
    <mergeCell ref="D55:E55"/>
    <mergeCell ref="F55:G55"/>
    <mergeCell ref="D39:G39"/>
    <mergeCell ref="D40:E40"/>
    <mergeCell ref="F40:G40"/>
    <mergeCell ref="D50:E50"/>
    <mergeCell ref="F50:G50"/>
    <mergeCell ref="D51:E51"/>
    <mergeCell ref="F51:G51"/>
    <mergeCell ref="F43:G43"/>
    <mergeCell ref="D44:E44"/>
    <mergeCell ref="F44:G44"/>
    <mergeCell ref="D45:E45"/>
    <mergeCell ref="F45:G45"/>
    <mergeCell ref="D52:E52"/>
    <mergeCell ref="F52:G52"/>
    <mergeCell ref="D53:E53"/>
    <mergeCell ref="F53:G53"/>
    <mergeCell ref="D41:E41"/>
    <mergeCell ref="F41:G41"/>
    <mergeCell ref="A36:B36"/>
    <mergeCell ref="C36:F36"/>
    <mergeCell ref="D31:E31"/>
    <mergeCell ref="F31:G31"/>
    <mergeCell ref="F26:G26"/>
    <mergeCell ref="D28:E28"/>
    <mergeCell ref="F28:G28"/>
    <mergeCell ref="D29:E29"/>
    <mergeCell ref="F29:G29"/>
    <mergeCell ref="D30:E30"/>
    <mergeCell ref="F30:G30"/>
    <mergeCell ref="C370:C371"/>
    <mergeCell ref="D370:E371"/>
    <mergeCell ref="D144:E144"/>
    <mergeCell ref="A182:B182"/>
    <mergeCell ref="C182:F182"/>
    <mergeCell ref="D151:E151"/>
    <mergeCell ref="F151:G151"/>
    <mergeCell ref="F162:G162"/>
    <mergeCell ref="F163:G163"/>
    <mergeCell ref="F146:G146"/>
    <mergeCell ref="F147:G147"/>
    <mergeCell ref="F148:G148"/>
    <mergeCell ref="F149:G149"/>
    <mergeCell ref="F150:G150"/>
    <mergeCell ref="F152:G152"/>
    <mergeCell ref="F153:G153"/>
    <mergeCell ref="F154:G154"/>
    <mergeCell ref="F155:G155"/>
    <mergeCell ref="F166:G166"/>
    <mergeCell ref="D183:G183"/>
    <mergeCell ref="D185:G185"/>
    <mergeCell ref="D189:E189"/>
    <mergeCell ref="F189:G189"/>
    <mergeCell ref="D190:E190"/>
    <mergeCell ref="D88:G88"/>
    <mergeCell ref="B14:G14"/>
    <mergeCell ref="B15:G15"/>
    <mergeCell ref="B16:G16"/>
    <mergeCell ref="B17:G17"/>
    <mergeCell ref="D359:E359"/>
    <mergeCell ref="D356:E356"/>
    <mergeCell ref="D357:E357"/>
    <mergeCell ref="D358:E358"/>
    <mergeCell ref="D46:E46"/>
    <mergeCell ref="F46:G46"/>
    <mergeCell ref="D47:E47"/>
    <mergeCell ref="F47:G47"/>
    <mergeCell ref="D48:E48"/>
    <mergeCell ref="F48:G48"/>
    <mergeCell ref="D49:E49"/>
    <mergeCell ref="F49:G49"/>
    <mergeCell ref="D344:E344"/>
    <mergeCell ref="D22:E22"/>
    <mergeCell ref="F22:G22"/>
    <mergeCell ref="D37:G37"/>
    <mergeCell ref="D21:G21"/>
    <mergeCell ref="D27:E27"/>
    <mergeCell ref="F27:G27"/>
    <mergeCell ref="A7:D7"/>
    <mergeCell ref="A77:B77"/>
    <mergeCell ref="C77:F77"/>
    <mergeCell ref="A62:B62"/>
    <mergeCell ref="C62:F62"/>
    <mergeCell ref="D66:E66"/>
    <mergeCell ref="D23:E23"/>
    <mergeCell ref="F23:G23"/>
    <mergeCell ref="D24:E24"/>
    <mergeCell ref="F24:G24"/>
    <mergeCell ref="D25:E25"/>
    <mergeCell ref="F25:G25"/>
    <mergeCell ref="D26:E26"/>
    <mergeCell ref="B8:G8"/>
    <mergeCell ref="B9:G9"/>
    <mergeCell ref="B10:G10"/>
    <mergeCell ref="B11:G11"/>
    <mergeCell ref="B12:G12"/>
    <mergeCell ref="B13:G13"/>
    <mergeCell ref="D42:E42"/>
    <mergeCell ref="F42:G42"/>
    <mergeCell ref="D43:E43"/>
    <mergeCell ref="D32:E32"/>
    <mergeCell ref="F32:G32"/>
    <mergeCell ref="A120:B120"/>
    <mergeCell ref="C120:F120"/>
    <mergeCell ref="D244:E244"/>
    <mergeCell ref="A290:B290"/>
    <mergeCell ref="C290:F290"/>
    <mergeCell ref="D202:E202"/>
    <mergeCell ref="A240:B240"/>
    <mergeCell ref="C240:F240"/>
    <mergeCell ref="D98:E98"/>
    <mergeCell ref="F98:G98"/>
    <mergeCell ref="D99:E99"/>
    <mergeCell ref="F99:G99"/>
    <mergeCell ref="D100:E100"/>
    <mergeCell ref="F100:G100"/>
    <mergeCell ref="D101:E101"/>
    <mergeCell ref="F101:G101"/>
    <mergeCell ref="D103:E103"/>
    <mergeCell ref="D108:E108"/>
    <mergeCell ref="F108:G108"/>
    <mergeCell ref="D109:E109"/>
    <mergeCell ref="F109:G109"/>
    <mergeCell ref="D110:E110"/>
    <mergeCell ref="F110:G110"/>
    <mergeCell ref="D111:E111"/>
    <mergeCell ref="A353:B353"/>
    <mergeCell ref="C353:F353"/>
    <mergeCell ref="A340:B340"/>
    <mergeCell ref="C340:F340"/>
    <mergeCell ref="D347:E347"/>
    <mergeCell ref="F347:G347"/>
    <mergeCell ref="D348:E348"/>
    <mergeCell ref="F348:G348"/>
    <mergeCell ref="D349:E349"/>
    <mergeCell ref="F349:G349"/>
    <mergeCell ref="D346:E346"/>
    <mergeCell ref="F346:G346"/>
    <mergeCell ref="D345:E345"/>
    <mergeCell ref="F345:G345"/>
    <mergeCell ref="D198:E198"/>
    <mergeCell ref="F198:G198"/>
    <mergeCell ref="D354:G354"/>
    <mergeCell ref="D363:E363"/>
    <mergeCell ref="D364:E364"/>
    <mergeCell ref="D365:E365"/>
    <mergeCell ref="D368:E368"/>
    <mergeCell ref="D369:E369"/>
    <mergeCell ref="D360:E360"/>
    <mergeCell ref="D361:E361"/>
    <mergeCell ref="D362:E362"/>
    <mergeCell ref="D366:E366"/>
    <mergeCell ref="D367:E367"/>
    <mergeCell ref="D199:G199"/>
    <mergeCell ref="D201:G201"/>
    <mergeCell ref="F202:G202"/>
    <mergeCell ref="D203:E203"/>
    <mergeCell ref="F203:G203"/>
    <mergeCell ref="D204:E204"/>
    <mergeCell ref="F204:G204"/>
    <mergeCell ref="D205:E205"/>
    <mergeCell ref="F205:G205"/>
    <mergeCell ref="D206:E206"/>
    <mergeCell ref="F206:G206"/>
  </mergeCells>
  <phoneticPr fontId="26" type="noConversion"/>
  <pageMargins left="0.7" right="0.7" top="0.75" bottom="0.75" header="0.3" footer="0.3"/>
  <pageSetup paperSize="9" scale="61" fitToHeight="0" orientation="portrait" verticalDpi="0" r:id="rId1"/>
  <ignoredErrors>
    <ignoredError sqref="B27:B32 B42:B51 B53:B55 B68:B72 B24:B26" twoDigitTextYear="1"/>
    <ignoredError sqref="B94 B113:B119 B103:B110 B328:B334 B345:B349 B351:B352 B129 B125:B126 B127:B128 B138 B168:B181 B145:B166 B188:B189 B187 B190:B198 B203:B211 B226 B234 B219 B245:B254 B263:B265 B272:B289 B295:B302 B303:B309 B315:B32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4"/>
  <sheetViews>
    <sheetView showRuler="0" zoomScaleNormal="100" workbookViewId="0">
      <selection activeCell="G1" sqref="G1"/>
    </sheetView>
  </sheetViews>
  <sheetFormatPr defaultRowHeight="15"/>
  <cols>
    <col min="1" max="1" width="4.28515625" customWidth="1"/>
    <col min="2" max="2" width="5.140625" customWidth="1"/>
    <col min="3" max="3" width="53" customWidth="1"/>
    <col min="4" max="4" width="25.7109375" customWidth="1"/>
    <col min="5" max="7" width="15.7109375" customWidth="1"/>
  </cols>
  <sheetData>
    <row r="1" spans="1:7">
      <c r="A1" s="44"/>
      <c r="B1" s="44"/>
      <c r="C1" s="44"/>
      <c r="D1" s="44"/>
      <c r="G1" s="99" t="s">
        <v>403</v>
      </c>
    </row>
    <row r="2" spans="1:7">
      <c r="A2" s="45"/>
      <c r="B2" s="57"/>
      <c r="C2" s="58"/>
      <c r="D2" s="46"/>
      <c r="E2" s="44"/>
    </row>
    <row r="3" spans="1:7" ht="15.75" customHeight="1">
      <c r="A3" s="191" t="s">
        <v>20</v>
      </c>
      <c r="B3" s="191"/>
      <c r="C3" s="191"/>
      <c r="D3" s="191"/>
      <c r="E3" s="191"/>
      <c r="F3" s="191"/>
      <c r="G3" s="191"/>
    </row>
    <row r="4" spans="1:7" s="96" customFormat="1" ht="15.75" customHeight="1">
      <c r="A4" s="190" t="s">
        <v>325</v>
      </c>
      <c r="B4" s="190"/>
      <c r="C4" s="190"/>
      <c r="D4" s="190"/>
      <c r="E4" s="190"/>
      <c r="F4" s="190"/>
      <c r="G4" s="190"/>
    </row>
    <row r="5" spans="1:7" ht="18" customHeight="1">
      <c r="A5" s="189" t="s">
        <v>317</v>
      </c>
      <c r="B5" s="189"/>
      <c r="C5" s="189"/>
      <c r="D5" s="189"/>
      <c r="E5" s="189"/>
      <c r="F5" s="189"/>
      <c r="G5" s="189"/>
    </row>
    <row r="6" spans="1:7" ht="15.75">
      <c r="A6" s="59"/>
      <c r="B6" s="59"/>
      <c r="C6" s="59"/>
      <c r="D6" s="59"/>
      <c r="E6" s="59"/>
    </row>
    <row r="7" spans="1:7" s="96" customFormat="1">
      <c r="A7" s="180" t="s">
        <v>21</v>
      </c>
      <c r="B7" s="180"/>
      <c r="C7" s="180"/>
      <c r="D7" s="180"/>
      <c r="E7" s="44"/>
    </row>
    <row r="8" spans="1:7" s="96" customFormat="1" ht="15" customHeight="1">
      <c r="A8" s="70" t="s">
        <v>22</v>
      </c>
      <c r="B8" s="181" t="s">
        <v>282</v>
      </c>
      <c r="C8" s="181"/>
      <c r="D8" s="181"/>
      <c r="E8" s="181"/>
      <c r="F8" s="181"/>
      <c r="G8" s="181"/>
    </row>
    <row r="9" spans="1:7" s="96" customFormat="1" ht="15" customHeight="1">
      <c r="A9" s="70" t="s">
        <v>23</v>
      </c>
      <c r="B9" s="181" t="s">
        <v>281</v>
      </c>
      <c r="C9" s="181"/>
      <c r="D9" s="181"/>
      <c r="E9" s="181"/>
      <c r="F9" s="181"/>
      <c r="G9" s="181"/>
    </row>
    <row r="10" spans="1:7" s="96" customFormat="1" ht="39.75" customHeight="1">
      <c r="A10" s="70" t="s">
        <v>24</v>
      </c>
      <c r="B10" s="181" t="s">
        <v>393</v>
      </c>
      <c r="C10" s="181"/>
      <c r="D10" s="181"/>
      <c r="E10" s="181"/>
      <c r="F10" s="181"/>
      <c r="G10" s="181"/>
    </row>
    <row r="11" spans="1:7" s="96" customFormat="1" ht="15" customHeight="1">
      <c r="A11" s="70" t="s">
        <v>25</v>
      </c>
      <c r="B11" s="181" t="s">
        <v>26</v>
      </c>
      <c r="C11" s="181"/>
      <c r="D11" s="181"/>
      <c r="E11" s="181"/>
      <c r="F11" s="181"/>
      <c r="G11" s="181"/>
    </row>
    <row r="12" spans="1:7" s="96" customFormat="1" ht="39.75" customHeight="1">
      <c r="A12" s="70" t="s">
        <v>27</v>
      </c>
      <c r="B12" s="181" t="s">
        <v>28</v>
      </c>
      <c r="C12" s="181"/>
      <c r="D12" s="181"/>
      <c r="E12" s="181"/>
      <c r="F12" s="181"/>
      <c r="G12" s="181"/>
    </row>
    <row r="13" spans="1:7" s="96" customFormat="1" ht="15.75" customHeight="1">
      <c r="A13" s="70" t="s">
        <v>29</v>
      </c>
      <c r="B13" s="181" t="s">
        <v>394</v>
      </c>
      <c r="C13" s="181"/>
      <c r="D13" s="181"/>
      <c r="E13" s="181"/>
      <c r="F13" s="181"/>
      <c r="G13" s="181"/>
    </row>
    <row r="14" spans="1:7" s="96" customFormat="1" ht="28.5" customHeight="1">
      <c r="A14" s="70" t="s">
        <v>30</v>
      </c>
      <c r="B14" s="181" t="s">
        <v>395</v>
      </c>
      <c r="C14" s="181"/>
      <c r="D14" s="181"/>
      <c r="E14" s="181"/>
      <c r="F14" s="181"/>
      <c r="G14" s="181"/>
    </row>
    <row r="15" spans="1:7" s="96" customFormat="1" ht="27.75" customHeight="1">
      <c r="A15" s="70" t="s">
        <v>31</v>
      </c>
      <c r="B15" s="181" t="s">
        <v>398</v>
      </c>
      <c r="C15" s="181"/>
      <c r="D15" s="181"/>
      <c r="E15" s="181"/>
      <c r="F15" s="181"/>
      <c r="G15" s="181"/>
    </row>
    <row r="16" spans="1:7" s="96" customFormat="1" ht="15.75" customHeight="1">
      <c r="A16" s="70" t="s">
        <v>32</v>
      </c>
      <c r="B16" s="181" t="s">
        <v>283</v>
      </c>
      <c r="C16" s="181"/>
      <c r="D16" s="181"/>
      <c r="E16" s="181"/>
      <c r="F16" s="181"/>
      <c r="G16" s="181"/>
    </row>
    <row r="17" spans="1:7" s="96" customFormat="1" ht="16.5" customHeight="1">
      <c r="A17" s="70" t="s">
        <v>33</v>
      </c>
      <c r="B17" s="181" t="s">
        <v>396</v>
      </c>
      <c r="C17" s="181"/>
      <c r="D17" s="181"/>
      <c r="E17" s="181"/>
      <c r="F17" s="181"/>
      <c r="G17" s="181"/>
    </row>
    <row r="19" spans="1:7" ht="15.75">
      <c r="A19" s="76" t="s">
        <v>55</v>
      </c>
      <c r="B19" s="77" t="s">
        <v>2</v>
      </c>
      <c r="C19" s="60" t="s">
        <v>262</v>
      </c>
      <c r="D19" s="185"/>
      <c r="E19" s="186"/>
      <c r="F19" s="186"/>
      <c r="G19" s="187"/>
    </row>
    <row r="20" spans="1:7" s="96" customFormat="1" ht="54">
      <c r="A20" s="125"/>
      <c r="B20" s="126"/>
      <c r="C20" s="124" t="s">
        <v>329</v>
      </c>
      <c r="D20" s="121" t="s">
        <v>326</v>
      </c>
      <c r="E20" s="122" t="s">
        <v>327</v>
      </c>
      <c r="F20" s="122" t="s">
        <v>328</v>
      </c>
      <c r="G20" s="122" t="s">
        <v>4</v>
      </c>
    </row>
    <row r="21" spans="1:7" s="96" customFormat="1">
      <c r="A21" s="47" t="s">
        <v>182</v>
      </c>
      <c r="B21" s="53" t="s">
        <v>149</v>
      </c>
      <c r="C21" s="129" t="s">
        <v>262</v>
      </c>
      <c r="D21" s="130"/>
      <c r="E21" s="131"/>
      <c r="F21" s="132">
        <v>10</v>
      </c>
      <c r="G21" s="133"/>
    </row>
    <row r="22" spans="1:7" s="96" customFormat="1">
      <c r="A22" s="125"/>
      <c r="B22" s="126"/>
      <c r="C22" s="134"/>
      <c r="D22" s="135"/>
      <c r="E22" s="135"/>
      <c r="F22" s="136" t="str">
        <f>CONCATENATE("Kopējā cena par ",A19,"",B19," pozīciju bez PVN, EUR:")</f>
        <v>Kopējā cena par 2.1. pozīciju bez PVN, EUR:</v>
      </c>
      <c r="G22" s="137">
        <f>F21*G21</f>
        <v>0</v>
      </c>
    </row>
    <row r="23" spans="1:7" s="96" customFormat="1">
      <c r="A23" s="72"/>
      <c r="B23" s="73"/>
      <c r="C23" s="74" t="s">
        <v>5</v>
      </c>
      <c r="D23" s="178" t="s">
        <v>0</v>
      </c>
      <c r="E23" s="179"/>
      <c r="F23" s="178" t="s">
        <v>1</v>
      </c>
      <c r="G23" s="179"/>
    </row>
    <row r="24" spans="1:7">
      <c r="A24" s="47" t="s">
        <v>182</v>
      </c>
      <c r="B24" s="53" t="s">
        <v>144</v>
      </c>
      <c r="C24" s="48" t="s">
        <v>268</v>
      </c>
      <c r="D24" s="164"/>
      <c r="E24" s="165"/>
      <c r="F24" s="166"/>
      <c r="G24" s="167"/>
    </row>
    <row r="25" spans="1:7">
      <c r="A25" s="47" t="s">
        <v>182</v>
      </c>
      <c r="B25" s="53" t="s">
        <v>148</v>
      </c>
      <c r="C25" s="64" t="s">
        <v>267</v>
      </c>
      <c r="D25" s="164"/>
      <c r="E25" s="165"/>
      <c r="F25" s="166"/>
      <c r="G25" s="167"/>
    </row>
    <row r="26" spans="1:7" s="96" customFormat="1">
      <c r="A26" s="47" t="s">
        <v>182</v>
      </c>
      <c r="B26" s="53" t="s">
        <v>152</v>
      </c>
      <c r="C26" s="64" t="s">
        <v>264</v>
      </c>
      <c r="D26" s="164"/>
      <c r="E26" s="165"/>
      <c r="F26" s="166"/>
      <c r="G26" s="167"/>
    </row>
    <row r="27" spans="1:7" s="96" customFormat="1">
      <c r="A27" s="47" t="s">
        <v>182</v>
      </c>
      <c r="B27" s="53" t="s">
        <v>153</v>
      </c>
      <c r="C27" s="64" t="s">
        <v>263</v>
      </c>
      <c r="D27" s="164"/>
      <c r="E27" s="165"/>
      <c r="F27" s="166"/>
      <c r="G27" s="167"/>
    </row>
    <row r="28" spans="1:7" s="96" customFormat="1">
      <c r="A28" s="47" t="s">
        <v>182</v>
      </c>
      <c r="B28" s="53" t="s">
        <v>158</v>
      </c>
      <c r="C28" s="64" t="s">
        <v>265</v>
      </c>
      <c r="D28" s="164"/>
      <c r="E28" s="165"/>
      <c r="F28" s="166"/>
      <c r="G28" s="167"/>
    </row>
    <row r="29" spans="1:7" ht="25.5">
      <c r="A29" s="47" t="s">
        <v>182</v>
      </c>
      <c r="B29" s="53" t="s">
        <v>161</v>
      </c>
      <c r="C29" s="64" t="s">
        <v>266</v>
      </c>
      <c r="D29" s="164"/>
      <c r="E29" s="165"/>
      <c r="F29" s="166"/>
      <c r="G29" s="167"/>
    </row>
    <row r="30" spans="1:7">
      <c r="A30" s="192"/>
      <c r="B30" s="193"/>
      <c r="C30" s="51" t="s">
        <v>10</v>
      </c>
      <c r="D30" s="166">
        <v>23442</v>
      </c>
      <c r="E30" s="168"/>
      <c r="F30" s="168"/>
      <c r="G30" s="167"/>
    </row>
    <row r="32" spans="1:7" s="96" customFormat="1">
      <c r="A32" s="44"/>
      <c r="B32" s="44"/>
      <c r="C32" s="69" t="s">
        <v>242</v>
      </c>
      <c r="D32" s="169">
        <f>G22</f>
        <v>0</v>
      </c>
      <c r="E32" s="170"/>
    </row>
    <row r="33" spans="1:5" s="96" customFormat="1">
      <c r="A33" s="44"/>
      <c r="B33" s="44"/>
      <c r="C33" s="182" t="s">
        <v>389</v>
      </c>
      <c r="D33" s="183">
        <f>SUM(D32:E32)</f>
        <v>0</v>
      </c>
      <c r="E33" s="184"/>
    </row>
    <row r="34" spans="1:5" s="96" customFormat="1">
      <c r="A34" s="44"/>
      <c r="B34" s="44"/>
      <c r="C34" s="182"/>
      <c r="D34" s="184"/>
      <c r="E34" s="184"/>
    </row>
  </sheetData>
  <mergeCells count="34">
    <mergeCell ref="C33:C34"/>
    <mergeCell ref="D33:E34"/>
    <mergeCell ref="D28:E28"/>
    <mergeCell ref="F28:G28"/>
    <mergeCell ref="D29:E29"/>
    <mergeCell ref="F29:G29"/>
    <mergeCell ref="D32:E32"/>
    <mergeCell ref="B9:G9"/>
    <mergeCell ref="A30:B30"/>
    <mergeCell ref="D30:G30"/>
    <mergeCell ref="D27:E27"/>
    <mergeCell ref="F27:G27"/>
    <mergeCell ref="D23:E23"/>
    <mergeCell ref="F23:G23"/>
    <mergeCell ref="D24:E24"/>
    <mergeCell ref="F24:G24"/>
    <mergeCell ref="D19:G19"/>
    <mergeCell ref="D25:E25"/>
    <mergeCell ref="F25:G25"/>
    <mergeCell ref="D26:E26"/>
    <mergeCell ref="F26:G26"/>
    <mergeCell ref="A7:D7"/>
    <mergeCell ref="A4:G4"/>
    <mergeCell ref="A3:G3"/>
    <mergeCell ref="A5:G5"/>
    <mergeCell ref="B8:G8"/>
    <mergeCell ref="B15:G15"/>
    <mergeCell ref="B16:G16"/>
    <mergeCell ref="B17:G17"/>
    <mergeCell ref="B10:G10"/>
    <mergeCell ref="B11:G11"/>
    <mergeCell ref="B12:G12"/>
    <mergeCell ref="B13:G13"/>
    <mergeCell ref="B14:G14"/>
  </mergeCells>
  <phoneticPr fontId="26" type="noConversion"/>
  <pageMargins left="0.7" right="0.7" top="0.75" bottom="0.75" header="0.3" footer="0.3"/>
  <pageSetup paperSize="9" scale="64" fitToHeight="0" orientation="portrait" horizontalDpi="0" verticalDpi="0" r:id="rId1"/>
  <ignoredErrors>
    <ignoredError sqref="B21:B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45"/>
  <sheetViews>
    <sheetView showRuler="0" zoomScaleNormal="100" workbookViewId="0">
      <selection activeCell="D42" sqref="D42:E42"/>
    </sheetView>
  </sheetViews>
  <sheetFormatPr defaultRowHeight="15"/>
  <cols>
    <col min="1" max="1" width="5" customWidth="1"/>
    <col min="2" max="2" width="5.140625" customWidth="1"/>
    <col min="3" max="3" width="60.7109375" customWidth="1"/>
    <col min="4" max="4" width="20.7109375" customWidth="1"/>
    <col min="5" max="7" width="15.7109375" customWidth="1"/>
  </cols>
  <sheetData>
    <row r="1" spans="1:7">
      <c r="A1" s="40"/>
      <c r="B1" s="40"/>
      <c r="C1" s="40"/>
      <c r="D1" s="40"/>
      <c r="G1" s="99" t="s">
        <v>403</v>
      </c>
    </row>
    <row r="2" spans="1:7">
      <c r="A2" s="45"/>
      <c r="B2" s="54"/>
      <c r="C2" s="55"/>
      <c r="D2" s="46"/>
      <c r="E2" s="40"/>
    </row>
    <row r="3" spans="1:7" ht="15.75">
      <c r="A3" s="195" t="s">
        <v>20</v>
      </c>
      <c r="B3" s="195"/>
      <c r="C3" s="195"/>
      <c r="D3" s="195"/>
      <c r="E3" s="195"/>
      <c r="F3" s="195"/>
      <c r="G3" s="195"/>
    </row>
    <row r="4" spans="1:7" s="96" customFormat="1" ht="15.75" customHeight="1">
      <c r="A4" s="190" t="s">
        <v>325</v>
      </c>
      <c r="B4" s="190"/>
      <c r="C4" s="190"/>
      <c r="D4" s="190"/>
      <c r="E4" s="190"/>
      <c r="F4" s="190"/>
      <c r="G4" s="190"/>
    </row>
    <row r="5" spans="1:7" ht="15.75">
      <c r="A5" s="194" t="s">
        <v>318</v>
      </c>
      <c r="B5" s="194"/>
      <c r="C5" s="194"/>
      <c r="D5" s="194"/>
      <c r="E5" s="194"/>
      <c r="F5" s="194"/>
      <c r="G5" s="194"/>
    </row>
    <row r="6" spans="1:7" ht="15.75">
      <c r="A6" s="56"/>
      <c r="B6" s="56"/>
      <c r="C6" s="56"/>
      <c r="D6" s="56"/>
      <c r="E6" s="56"/>
    </row>
    <row r="7" spans="1:7" s="96" customFormat="1">
      <c r="A7" s="180" t="s">
        <v>21</v>
      </c>
      <c r="B7" s="180"/>
      <c r="C7" s="180"/>
      <c r="D7" s="180"/>
      <c r="E7" s="44"/>
    </row>
    <row r="8" spans="1:7" s="96" customFormat="1" ht="15" customHeight="1">
      <c r="A8" s="70" t="s">
        <v>22</v>
      </c>
      <c r="B8" s="181" t="s">
        <v>282</v>
      </c>
      <c r="C8" s="181"/>
      <c r="D8" s="181"/>
      <c r="E8" s="181"/>
      <c r="F8" s="181"/>
      <c r="G8" s="181"/>
    </row>
    <row r="9" spans="1:7" s="96" customFormat="1" ht="15" customHeight="1">
      <c r="A9" s="70" t="s">
        <v>23</v>
      </c>
      <c r="B9" s="181" t="s">
        <v>281</v>
      </c>
      <c r="C9" s="181"/>
      <c r="D9" s="181"/>
      <c r="E9" s="181"/>
      <c r="F9" s="181"/>
      <c r="G9" s="181"/>
    </row>
    <row r="10" spans="1:7" s="96" customFormat="1" ht="39.75" customHeight="1">
      <c r="A10" s="70" t="s">
        <v>24</v>
      </c>
      <c r="B10" s="181" t="s">
        <v>393</v>
      </c>
      <c r="C10" s="181"/>
      <c r="D10" s="181"/>
      <c r="E10" s="181"/>
      <c r="F10" s="181"/>
      <c r="G10" s="181"/>
    </row>
    <row r="11" spans="1:7" s="96" customFormat="1" ht="15" customHeight="1">
      <c r="A11" s="70" t="s">
        <v>25</v>
      </c>
      <c r="B11" s="181" t="s">
        <v>26</v>
      </c>
      <c r="C11" s="181"/>
      <c r="D11" s="181"/>
      <c r="E11" s="181"/>
      <c r="F11" s="181"/>
      <c r="G11" s="181"/>
    </row>
    <row r="12" spans="1:7" s="96" customFormat="1" ht="39.75" customHeight="1">
      <c r="A12" s="70" t="s">
        <v>27</v>
      </c>
      <c r="B12" s="181" t="s">
        <v>28</v>
      </c>
      <c r="C12" s="181"/>
      <c r="D12" s="181"/>
      <c r="E12" s="181"/>
      <c r="F12" s="181"/>
      <c r="G12" s="181"/>
    </row>
    <row r="13" spans="1:7" s="96" customFormat="1" ht="15.75" customHeight="1">
      <c r="A13" s="70" t="s">
        <v>29</v>
      </c>
      <c r="B13" s="181" t="s">
        <v>394</v>
      </c>
      <c r="C13" s="181"/>
      <c r="D13" s="181"/>
      <c r="E13" s="181"/>
      <c r="F13" s="181"/>
      <c r="G13" s="181"/>
    </row>
    <row r="14" spans="1:7" s="96" customFormat="1" ht="28.5" customHeight="1">
      <c r="A14" s="70" t="s">
        <v>30</v>
      </c>
      <c r="B14" s="181" t="s">
        <v>395</v>
      </c>
      <c r="C14" s="181"/>
      <c r="D14" s="181"/>
      <c r="E14" s="181"/>
      <c r="F14" s="181"/>
      <c r="G14" s="181"/>
    </row>
    <row r="15" spans="1:7" s="96" customFormat="1" ht="27.75" customHeight="1">
      <c r="A15" s="70" t="s">
        <v>31</v>
      </c>
      <c r="B15" s="181" t="s">
        <v>398</v>
      </c>
      <c r="C15" s="181"/>
      <c r="D15" s="181"/>
      <c r="E15" s="181"/>
      <c r="F15" s="181"/>
      <c r="G15" s="181"/>
    </row>
    <row r="16" spans="1:7" s="96" customFormat="1" ht="15.75" customHeight="1">
      <c r="A16" s="70" t="s">
        <v>32</v>
      </c>
      <c r="B16" s="181" t="s">
        <v>283</v>
      </c>
      <c r="C16" s="181"/>
      <c r="D16" s="181"/>
      <c r="E16" s="181"/>
      <c r="F16" s="181"/>
      <c r="G16" s="181"/>
    </row>
    <row r="17" spans="1:7" s="96" customFormat="1" ht="16.5" customHeight="1">
      <c r="A17" s="70" t="s">
        <v>33</v>
      </c>
      <c r="B17" s="181" t="s">
        <v>396</v>
      </c>
      <c r="C17" s="181"/>
      <c r="D17" s="181"/>
      <c r="E17" s="181"/>
      <c r="F17" s="181"/>
      <c r="G17" s="181"/>
    </row>
    <row r="18" spans="1:7">
      <c r="A18" s="41"/>
      <c r="B18" s="41"/>
      <c r="C18" s="41"/>
      <c r="D18" s="41"/>
      <c r="E18" s="41"/>
    </row>
    <row r="19" spans="1:7" s="96" customFormat="1" ht="15.75">
      <c r="A19" s="3" t="s">
        <v>93</v>
      </c>
      <c r="B19" s="1" t="s">
        <v>2</v>
      </c>
      <c r="C19" s="2" t="s">
        <v>269</v>
      </c>
      <c r="D19" s="185"/>
      <c r="E19" s="186"/>
      <c r="F19" s="186"/>
      <c r="G19" s="187"/>
    </row>
    <row r="20" spans="1:7" s="96" customFormat="1" ht="54">
      <c r="A20" s="125"/>
      <c r="B20" s="126"/>
      <c r="C20" s="124" t="s">
        <v>329</v>
      </c>
      <c r="D20" s="121" t="s">
        <v>326</v>
      </c>
      <c r="E20" s="122" t="s">
        <v>327</v>
      </c>
      <c r="F20" s="122" t="s">
        <v>328</v>
      </c>
      <c r="G20" s="122" t="s">
        <v>4</v>
      </c>
    </row>
    <row r="21" spans="1:7" s="96" customFormat="1">
      <c r="A21" s="4" t="s">
        <v>250</v>
      </c>
      <c r="B21" s="5" t="s">
        <v>149</v>
      </c>
      <c r="C21" s="129" t="s">
        <v>269</v>
      </c>
      <c r="D21" s="130"/>
      <c r="E21" s="131"/>
      <c r="F21" s="132">
        <v>60</v>
      </c>
      <c r="G21" s="133"/>
    </row>
    <row r="22" spans="1:7" s="96" customFormat="1">
      <c r="A22" s="125"/>
      <c r="B22" s="126"/>
      <c r="C22" s="134"/>
      <c r="D22" s="135"/>
      <c r="E22" s="135"/>
      <c r="F22" s="136" t="str">
        <f>CONCATENATE("Kopējā cena par ",A19,"",B19," pozīciju bez PVN, EUR:")</f>
        <v>Kopējā cena par 3.1. pozīciju bez PVN, EUR:</v>
      </c>
      <c r="G22" s="137">
        <f>F21*G21</f>
        <v>0</v>
      </c>
    </row>
    <row r="23" spans="1:7" s="96" customFormat="1">
      <c r="A23" s="72"/>
      <c r="B23" s="73"/>
      <c r="C23" s="74" t="s">
        <v>5</v>
      </c>
      <c r="D23" s="178" t="s">
        <v>0</v>
      </c>
      <c r="E23" s="179"/>
      <c r="F23" s="178" t="s">
        <v>1</v>
      </c>
      <c r="G23" s="179"/>
    </row>
    <row r="24" spans="1:7">
      <c r="A24" s="4" t="s">
        <v>250</v>
      </c>
      <c r="B24" s="5" t="s">
        <v>144</v>
      </c>
      <c r="C24" s="6" t="s">
        <v>270</v>
      </c>
      <c r="D24" s="164"/>
      <c r="E24" s="165"/>
      <c r="F24" s="166"/>
      <c r="G24" s="167"/>
    </row>
    <row r="25" spans="1:7">
      <c r="A25" s="4" t="s">
        <v>250</v>
      </c>
      <c r="B25" s="5" t="s">
        <v>145</v>
      </c>
      <c r="C25" s="100" t="s">
        <v>271</v>
      </c>
      <c r="D25" s="164"/>
      <c r="E25" s="165"/>
      <c r="F25" s="166"/>
      <c r="G25" s="167"/>
    </row>
    <row r="26" spans="1:7" ht="25.5">
      <c r="A26" s="4" t="s">
        <v>250</v>
      </c>
      <c r="B26" s="5" t="s">
        <v>148</v>
      </c>
      <c r="C26" s="64" t="s">
        <v>272</v>
      </c>
      <c r="D26" s="164"/>
      <c r="E26" s="165"/>
      <c r="F26" s="166"/>
      <c r="G26" s="167"/>
    </row>
    <row r="27" spans="1:7" s="96" customFormat="1">
      <c r="A27" s="192"/>
      <c r="B27" s="193"/>
      <c r="C27" s="51" t="s">
        <v>10</v>
      </c>
      <c r="D27" s="166">
        <v>23442</v>
      </c>
      <c r="E27" s="168"/>
      <c r="F27" s="168"/>
      <c r="G27" s="167"/>
    </row>
    <row r="28" spans="1:7" s="96" customFormat="1"/>
    <row r="29" spans="1:7" ht="15.75">
      <c r="A29" s="3" t="s">
        <v>93</v>
      </c>
      <c r="B29" s="1" t="s">
        <v>55</v>
      </c>
      <c r="C29" s="2" t="s">
        <v>276</v>
      </c>
      <c r="D29" s="185"/>
      <c r="E29" s="186"/>
      <c r="F29" s="186"/>
      <c r="G29" s="187"/>
    </row>
    <row r="30" spans="1:7" ht="54">
      <c r="A30" s="125"/>
      <c r="B30" s="126"/>
      <c r="C30" s="124" t="s">
        <v>329</v>
      </c>
      <c r="D30" s="121" t="s">
        <v>326</v>
      </c>
      <c r="E30" s="122" t="s">
        <v>327</v>
      </c>
      <c r="F30" s="122" t="s">
        <v>328</v>
      </c>
      <c r="G30" s="122" t="s">
        <v>4</v>
      </c>
    </row>
    <row r="31" spans="1:7">
      <c r="A31" s="4" t="s">
        <v>259</v>
      </c>
      <c r="B31" s="5" t="s">
        <v>149</v>
      </c>
      <c r="C31" s="129" t="s">
        <v>276</v>
      </c>
      <c r="D31" s="130"/>
      <c r="E31" s="131"/>
      <c r="F31" s="132">
        <v>60</v>
      </c>
      <c r="G31" s="133"/>
    </row>
    <row r="32" spans="1:7">
      <c r="A32" s="125"/>
      <c r="B32" s="126"/>
      <c r="C32" s="134"/>
      <c r="D32" s="135"/>
      <c r="E32" s="135"/>
      <c r="F32" s="136" t="str">
        <f>CONCATENATE("Kopējā cena par ",A29,"",B29," pozīciju bez PVN, EUR:")</f>
        <v>Kopējā cena par 3.2. pozīciju bez PVN, EUR:</v>
      </c>
      <c r="G32" s="137">
        <f>F31*G31</f>
        <v>0</v>
      </c>
    </row>
    <row r="33" spans="1:7">
      <c r="A33" s="72"/>
      <c r="B33" s="73"/>
      <c r="C33" s="74" t="s">
        <v>5</v>
      </c>
      <c r="D33" s="178" t="s">
        <v>0</v>
      </c>
      <c r="E33" s="179"/>
      <c r="F33" s="178" t="s">
        <v>1</v>
      </c>
      <c r="G33" s="179"/>
    </row>
    <row r="34" spans="1:7">
      <c r="A34" s="4" t="s">
        <v>259</v>
      </c>
      <c r="B34" s="5" t="s">
        <v>144</v>
      </c>
      <c r="C34" s="102" t="s">
        <v>276</v>
      </c>
      <c r="D34" s="164"/>
      <c r="E34" s="165"/>
      <c r="F34" s="166"/>
      <c r="G34" s="167"/>
    </row>
    <row r="35" spans="1:7">
      <c r="A35" s="4" t="s">
        <v>259</v>
      </c>
      <c r="B35" s="5" t="s">
        <v>145</v>
      </c>
      <c r="C35" s="6" t="s">
        <v>274</v>
      </c>
      <c r="D35" s="164"/>
      <c r="E35" s="165"/>
      <c r="F35" s="166"/>
      <c r="G35" s="167"/>
    </row>
    <row r="36" spans="1:7">
      <c r="A36" s="4" t="s">
        <v>259</v>
      </c>
      <c r="B36" s="5" t="s">
        <v>148</v>
      </c>
      <c r="C36" s="6" t="s">
        <v>275</v>
      </c>
      <c r="D36" s="164"/>
      <c r="E36" s="165"/>
      <c r="F36" s="166"/>
      <c r="G36" s="167"/>
    </row>
    <row r="37" spans="1:7">
      <c r="A37" s="4" t="s">
        <v>259</v>
      </c>
      <c r="B37" s="5" t="s">
        <v>152</v>
      </c>
      <c r="C37" s="6" t="s">
        <v>277</v>
      </c>
      <c r="D37" s="164"/>
      <c r="E37" s="165"/>
      <c r="F37" s="166"/>
      <c r="G37" s="167"/>
    </row>
    <row r="38" spans="1:7">
      <c r="A38" s="4" t="s">
        <v>259</v>
      </c>
      <c r="B38" s="5" t="s">
        <v>153</v>
      </c>
      <c r="C38" s="100" t="s">
        <v>273</v>
      </c>
      <c r="D38" s="164"/>
      <c r="E38" s="165"/>
      <c r="F38" s="166"/>
      <c r="G38" s="167"/>
    </row>
    <row r="39" spans="1:7" s="96" customFormat="1" ht="25.5">
      <c r="A39" s="4" t="s">
        <v>259</v>
      </c>
      <c r="B39" s="5" t="s">
        <v>158</v>
      </c>
      <c r="C39" s="64" t="s">
        <v>278</v>
      </c>
      <c r="D39" s="164"/>
      <c r="E39" s="165"/>
      <c r="F39" s="166"/>
      <c r="G39" s="167"/>
    </row>
    <row r="40" spans="1:7" s="96" customFormat="1">
      <c r="A40" s="192"/>
      <c r="B40" s="193"/>
      <c r="C40" s="51" t="s">
        <v>10</v>
      </c>
      <c r="D40" s="166">
        <v>23442</v>
      </c>
      <c r="E40" s="168"/>
      <c r="F40" s="168"/>
      <c r="G40" s="167"/>
    </row>
    <row r="41" spans="1:7">
      <c r="A41" s="41"/>
      <c r="B41" s="41"/>
      <c r="C41" s="41"/>
      <c r="D41" s="41"/>
      <c r="E41" s="41"/>
    </row>
    <row r="42" spans="1:7">
      <c r="A42" s="40"/>
      <c r="B42" s="40"/>
      <c r="C42" s="101" t="s">
        <v>319</v>
      </c>
      <c r="D42" s="196">
        <f>G22</f>
        <v>0</v>
      </c>
      <c r="E42" s="197"/>
    </row>
    <row r="43" spans="1:7">
      <c r="A43" s="40"/>
      <c r="B43" s="40"/>
      <c r="C43" s="101" t="s">
        <v>320</v>
      </c>
      <c r="D43" s="196">
        <f>G32</f>
        <v>0</v>
      </c>
      <c r="E43" s="197"/>
      <c r="F43" s="96"/>
      <c r="G43" s="96"/>
    </row>
    <row r="44" spans="1:7" ht="50.25" customHeight="1">
      <c r="A44" s="40"/>
      <c r="B44" s="40"/>
      <c r="C44" s="198" t="s">
        <v>321</v>
      </c>
      <c r="D44" s="199">
        <f>SUM(D42:E43)</f>
        <v>0</v>
      </c>
      <c r="E44" s="200"/>
    </row>
    <row r="45" spans="1:7">
      <c r="A45" s="40"/>
      <c r="B45" s="40"/>
      <c r="C45" s="198"/>
      <c r="D45" s="200"/>
      <c r="E45" s="200"/>
    </row>
  </sheetData>
  <mergeCells count="46">
    <mergeCell ref="F35:G35"/>
    <mergeCell ref="F36:G36"/>
    <mergeCell ref="F37:G37"/>
    <mergeCell ref="F38:G38"/>
    <mergeCell ref="F39:G39"/>
    <mergeCell ref="F33:G33"/>
    <mergeCell ref="D29:G29"/>
    <mergeCell ref="D34:E34"/>
    <mergeCell ref="F34:G34"/>
    <mergeCell ref="F24:G24"/>
    <mergeCell ref="F25:G25"/>
    <mergeCell ref="F26:G26"/>
    <mergeCell ref="A27:B27"/>
    <mergeCell ref="D27:G27"/>
    <mergeCell ref="D19:G19"/>
    <mergeCell ref="D23:E23"/>
    <mergeCell ref="F23:G23"/>
    <mergeCell ref="D25:E25"/>
    <mergeCell ref="D26:E26"/>
    <mergeCell ref="D24:E24"/>
    <mergeCell ref="D35:E35"/>
    <mergeCell ref="D36:E36"/>
    <mergeCell ref="D33:E33"/>
    <mergeCell ref="D37:E37"/>
    <mergeCell ref="D38:E38"/>
    <mergeCell ref="D39:E39"/>
    <mergeCell ref="A40:B40"/>
    <mergeCell ref="D40:G40"/>
    <mergeCell ref="D42:E42"/>
    <mergeCell ref="C44:C45"/>
    <mergeCell ref="D44:E45"/>
    <mergeCell ref="D43:E43"/>
    <mergeCell ref="A4:G4"/>
    <mergeCell ref="A3:G3"/>
    <mergeCell ref="B8:G8"/>
    <mergeCell ref="B9:G9"/>
    <mergeCell ref="B10:G10"/>
    <mergeCell ref="B15:G15"/>
    <mergeCell ref="B16:G16"/>
    <mergeCell ref="B17:G17"/>
    <mergeCell ref="A7:D7"/>
    <mergeCell ref="A5:G5"/>
    <mergeCell ref="B11:G11"/>
    <mergeCell ref="B12:G12"/>
    <mergeCell ref="B13:G13"/>
    <mergeCell ref="B14:G14"/>
  </mergeCells>
  <phoneticPr fontId="26" type="noConversion"/>
  <pageMargins left="0.7" right="0.7" top="0.75" bottom="0.75" header="0.3" footer="0.3"/>
  <pageSetup paperSize="9" scale="63" fitToHeight="0" orientation="portrait" horizontalDpi="0" verticalDpi="0" r:id="rId1"/>
  <ignoredErrors>
    <ignoredError sqref="B21:B26 B31:B3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Saturs</vt: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Panasjuka</dc:creator>
  <cp:lastModifiedBy>Renata Panasjuka</cp:lastModifiedBy>
  <cp:lastPrinted>2017-11-23T09:03:08Z</cp:lastPrinted>
  <dcterms:created xsi:type="dcterms:W3CDTF">2017-11-08T14:39:08Z</dcterms:created>
  <dcterms:modified xsi:type="dcterms:W3CDTF">2019-11-28T11:27:55Z</dcterms:modified>
</cp:coreProperties>
</file>