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02\iepirkumu_dala\Iepirkumi 2021.gads\Iepirkumu procedūras\Sandra\186_Biopsijas pilstoļu adatu piegāde\"/>
    </mc:Choice>
  </mc:AlternateContent>
  <xr:revisionPtr revIDLastSave="0" documentId="13_ncr:1_{E642B65E-6800-4000-8F8E-EFBFF40D604F}" xr6:coauthVersionLast="47" xr6:coauthVersionMax="47" xr10:uidLastSave="{00000000-0000-0000-0000-000000000000}"/>
  <bookViews>
    <workbookView xWindow="28680" yWindow="-120" windowWidth="25440" windowHeight="15390" activeTab="2" xr2:uid="{CD00B2E6-07E0-4C72-95BB-ED02B5AF488C}"/>
  </bookViews>
  <sheets>
    <sheet name="Saturs" sheetId="1" r:id="rId1"/>
    <sheet name="I" sheetId="2" r:id="rId2"/>
    <sheet name="II"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2" l="1"/>
  <c r="A41" i="2"/>
  <c r="A42" i="2"/>
  <c r="A43" i="2"/>
  <c r="A44" i="2"/>
  <c r="A45" i="2"/>
  <c r="A24" i="2" l="1"/>
  <c r="A25" i="2"/>
  <c r="A26" i="2"/>
  <c r="A27" i="2"/>
  <c r="A28" i="2"/>
  <c r="A29" i="2"/>
  <c r="B7" i="1" l="1"/>
  <c r="B6" i="1"/>
  <c r="G30" i="2"/>
  <c r="A34" i="3"/>
  <c r="A33" i="3"/>
  <c r="A32" i="3"/>
  <c r="A31" i="3"/>
  <c r="A30" i="3"/>
  <c r="A29" i="3"/>
  <c r="A28" i="3"/>
  <c r="A27" i="3"/>
  <c r="G25" i="3"/>
  <c r="F25" i="3"/>
  <c r="A24" i="3"/>
  <c r="A23" i="3"/>
  <c r="B4" i="3"/>
  <c r="A39" i="2"/>
  <c r="A38" i="2"/>
  <c r="A37" i="2"/>
  <c r="A36" i="2"/>
  <c r="A35" i="2"/>
  <c r="A34" i="2"/>
  <c r="A33" i="2"/>
  <c r="A32" i="2"/>
  <c r="F30" i="2"/>
  <c r="A23" i="2"/>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F6FCE1EA-E2FB-48FC-ABC7-182917C13A25}">
      <text>
        <r>
          <rPr>
            <sz val="9"/>
            <color indexed="81"/>
            <rFont val="Tahoma"/>
            <family val="2"/>
            <charset val="186"/>
          </rPr>
          <t xml:space="preserve">Vispārīgo prasību kolonnas 3.aili aizpilda Pretendents </t>
        </r>
      </text>
    </comment>
    <comment ref="G6" authorId="0" shapeId="0" xr:uid="{5BC1CF0D-D74E-4C62-9053-406C5012F4E5}">
      <text>
        <r>
          <rPr>
            <sz val="9"/>
            <color indexed="81"/>
            <rFont val="Tahoma"/>
            <family val="2"/>
            <charset val="186"/>
          </rPr>
          <t xml:space="preserve">Aitbilstības kolonnu 
aizpilda Pasūtītājs. Pretendentam jāatstāj ailes tukšas.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788B28E6-A998-43C6-9A4B-9CE11758402A}">
      <text>
        <r>
          <rPr>
            <sz val="9"/>
            <color indexed="81"/>
            <rFont val="Tahoma"/>
            <family val="2"/>
            <charset val="186"/>
          </rPr>
          <t xml:space="preserve">Vispārīgo prasību kolonnas 3.aili aizpilda Pretendents </t>
        </r>
      </text>
    </comment>
    <comment ref="G6" authorId="0" shapeId="0" xr:uid="{F6810D45-7D54-43CB-8265-2DF6AB2B0944}">
      <text>
        <r>
          <rPr>
            <sz val="9"/>
            <color indexed="81"/>
            <rFont val="Tahoma"/>
            <family val="2"/>
            <charset val="186"/>
          </rPr>
          <t xml:space="preserve">Aitbilstības kolonnu 
aizpilda Pasūtītājs. Pretendentam jāatstāj ailes tukšas.
</t>
        </r>
      </text>
    </comment>
  </commentList>
</comments>
</file>

<file path=xl/sharedStrings.xml><?xml version="1.0" encoding="utf-8"?>
<sst xmlns="http://schemas.openxmlformats.org/spreadsheetml/2006/main" count="155" uniqueCount="101">
  <si>
    <t>2.pielikums</t>
  </si>
  <si>
    <t>Iepirkuma identifikācijas Nr. PSKUS 2021/__</t>
  </si>
  <si>
    <t>Pozīcijas Nr.p.k.</t>
  </si>
  <si>
    <t>Saturs</t>
  </si>
  <si>
    <t>I</t>
  </si>
  <si>
    <t>II</t>
  </si>
  <si>
    <t xml:space="preserve">2.pielikums </t>
  </si>
  <si>
    <t xml:space="preserve">Tehniskā specifikācija/Tehniskais-finanšu piedāvājums </t>
  </si>
  <si>
    <t>Vispārīgās prasības:</t>
  </si>
  <si>
    <t>Atbilstība:</t>
  </si>
  <si>
    <t>1)</t>
  </si>
  <si>
    <t xml:space="preserve">Finanšu piedāvājumā Pretendentam jāietver visi izdevumi un izmaksas, kas saistītas ar Preces piegādi, transportu un Preces nodošanu ekspluatācijā (ja paredzēts); </t>
  </si>
  <si>
    <t>2)</t>
  </si>
  <si>
    <t>Piegāde 2 nedēļu laikā no pasūtījuma brīža;</t>
  </si>
  <si>
    <t>3)</t>
  </si>
  <si>
    <r>
      <t>Vienreiz lietojamam un ierobežotu lietošanas reižu piedāvātajām Precēm derīguma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12 mēneši. Daudzreiz lietojamam piedāvātajām Precēm garantijas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24 mēneši;</t>
    </r>
  </si>
  <si>
    <t>4)</t>
  </si>
  <si>
    <t>*Pretendenta tehniskajā piedāvājumā norāda Preces modeli, kataloga numuru jeb ref kodu un ražotāju;</t>
  </si>
  <si>
    <t>5)</t>
  </si>
  <si>
    <t>6)</t>
  </si>
  <si>
    <t>Visas piedāvātās Preces ir jaunas (ražotas ne vēlāk kā 12 mēnešu laikā no pasūtījuma brīža), iepriekš nelietotas un nesatur iepriekš lietotas vai atjaunotas sastāvdaļas vai komponentes, uzglabātas un transportētas atbilstoši ražotāja noteiktajām prasībām un instrukcijām par Preces uzglabāšanu un transportēšanu;</t>
  </si>
  <si>
    <t>7)</t>
  </si>
  <si>
    <t>***Piedāvājumam jāpievieno piedāvātas Preces EK atbilstības deklarācijas kopija atbilstoši Eiropas Padomes direktīvas EKK 93/42, EKK 90/385 vai regulas 2017/745 prasībām un CE sertifikāta kopija (ja ražotājs noteicis ierīču klasi: I klases sterilas ierīces un I klases ierīces ar mērīšanas funkciju, IIa, IIb vai III klases ierīces), norādot attiecīgajā ailē medicīnas ierīces klasi saskaņā ar EK atbilstības deklarācijas datiem;</t>
  </si>
  <si>
    <t>8)</t>
  </si>
  <si>
    <r>
      <t>****Paredzamais daudzums (</t>
    </r>
    <r>
      <rPr>
        <sz val="10"/>
        <color rgb="FFFF0000"/>
        <rFont val="Times New Roman"/>
        <family val="1"/>
        <charset val="186"/>
      </rPr>
      <t xml:space="preserve">4 </t>
    </r>
    <r>
      <rPr>
        <sz val="10"/>
        <rFont val="Times New Roman"/>
        <family val="1"/>
        <charset val="186"/>
      </rPr>
      <t>gadiem) tiek izmantots Pretendentu finanšu piedāvājumu objektīvai vērtēšanai. Līgumi tiek slēgti par vienas vienības cenu, nosakot visa iepirkuma kopējo apjomu naudas izteiksmē un nenosakot katras pozīcijas apjomu. Pasūtītājam ir tiesības neiegādāties visu tehniskajā specifikācijā uzrādīto Preču daudzumu;</t>
    </r>
  </si>
  <si>
    <t>9)</t>
  </si>
  <si>
    <t>Piedāvājumam jāpievieno Preces ražotāja izsniegta autorizācijas vēstule, kas apliecina, ka Pretendents tiesīgs izplatīt un nodrošināt servisu (ja paredzēts) piedāvātai Precei Latvijas Republikā;</t>
  </si>
  <si>
    <t>10)</t>
  </si>
  <si>
    <t>Pēc Pasūtītāja pieprasījuma Pretendentam jānodrošina Preces paraugs (paraugu izvērtēšanas kārtību skatīt nolikumā);</t>
  </si>
  <si>
    <t>11)</t>
  </si>
  <si>
    <t>Ņemot vērā, ka neparedzamu apstākļu dēļ, Līguma ___.pielikumā norādīto preču klāsts var mainīties 10% apmērā no Vienošanās kopējās summas, tehniskajā un finanšu piedāvājumā neiekļauto preču cenas tiek atsevišķi saskaņotas ar Pasūtītāju, nepārsniedzot vidējās tirgus cenas Latvijā un nemainot Vienošanās kopējo summu.;</t>
  </si>
  <si>
    <t>12)</t>
  </si>
  <si>
    <t>Pusēm vienojoties Vienošanās darbības termiņš var tikt pagarināts saskaņā ar Publisko iepirkumu likumā noteikto;</t>
  </si>
  <si>
    <t>13)</t>
  </si>
  <si>
    <t>Skaitliskiem parametriem pielaide ± 10%, ja nav norādīts citādāk.</t>
  </si>
  <si>
    <t>1.</t>
  </si>
  <si>
    <t>Pretendenta (ierakstiet uzņēmuma nosaukumu) piedāvājums</t>
  </si>
  <si>
    <t>Pozīcijas:</t>
  </si>
  <si>
    <t xml:space="preserve">Preces modelis, ref kods, ražotājs*: </t>
  </si>
  <si>
    <t>Medicīnas ierīces klase***:</t>
  </si>
  <si>
    <t>Paredzamais daudzums (gab.)****:</t>
  </si>
  <si>
    <t>1 vienības cena bez PVN, EUR:</t>
  </si>
  <si>
    <t>1</t>
  </si>
  <si>
    <t>2</t>
  </si>
  <si>
    <t>3</t>
  </si>
  <si>
    <t>Veicamās funkcijas:</t>
  </si>
  <si>
    <t>Pretendenta piedāvātie parametri**</t>
  </si>
  <si>
    <t>Atsauce uz informatīvo materiālu**</t>
  </si>
  <si>
    <t>EKK:</t>
  </si>
  <si>
    <t>Adatas BARD biopsijas pistolēm</t>
  </si>
  <si>
    <t>2.</t>
  </si>
  <si>
    <t xml:space="preserve">Tehniskās prasības: </t>
  </si>
  <si>
    <t>4</t>
  </si>
  <si>
    <t>5</t>
  </si>
  <si>
    <t>6</t>
  </si>
  <si>
    <t>7</t>
  </si>
  <si>
    <t>8</t>
  </si>
  <si>
    <t>9</t>
  </si>
  <si>
    <t>10</t>
  </si>
  <si>
    <t>11</t>
  </si>
  <si>
    <t>12</t>
  </si>
  <si>
    <t xml:space="preserve">Adata biopsijas 18G x 10cm </t>
  </si>
  <si>
    <t xml:space="preserve">Adata biopsijas 18G x 16cm </t>
  </si>
  <si>
    <t>Nodrošina biopsijas materiāla savākšanu rādot minimālo audu bojājumu</t>
  </si>
  <si>
    <t>Adatas graduētas, kas ļauj kontrolēti izvēlēties ievadīšanas dziļumu</t>
  </si>
  <si>
    <t>Adatas gala materiāls nodrošina uzlabotu adatas vizualizāciju biopsijas laikā zem ultrasonogrāfijas kontroles</t>
  </si>
  <si>
    <t>Dažāda izmēra adatām atbilst savs krāsu kods vieglākai identifikācijai</t>
  </si>
  <si>
    <t xml:space="preserve">Savietojamas ar slimnīcā esošām daudzreiz lietojamam biosijas pistolēm Pro-Mag Ultra, Argon (kods 7675) </t>
  </si>
  <si>
    <t>Pieejamas adatas ar šādiem izmēriem (Gauge x garums (cm)):</t>
  </si>
  <si>
    <t>8.1</t>
  </si>
  <si>
    <t>18G x 10cm (kods 765018100, Argon Core vai analogs)</t>
  </si>
  <si>
    <t>8.2</t>
  </si>
  <si>
    <t>18G x 16cm (kods 765018160, Argon Core vai analogs)</t>
  </si>
  <si>
    <t xml:space="preserve">Adata biopsijas 14G x 10cm </t>
  </si>
  <si>
    <t>Adata biopsijas 18G x 20cm</t>
  </si>
  <si>
    <t>Adata biopsijas 18G x 30cm</t>
  </si>
  <si>
    <t>Vienreiz lietojamas, sterilā iepakojumā</t>
  </si>
  <si>
    <t xml:space="preserve">Savietojamas ar slimnīcā esošām daudzreiz lietojamam biosijas pistolēm Bard Magnum, Bard Medical (kods MG1522) </t>
  </si>
  <si>
    <t>14G x 10cm (kods MN1410, Bard Magnum Core vai analogs)</t>
  </si>
  <si>
    <t>18G x 10cm (kods MN1810, Bard Magnum Core vai analogs)</t>
  </si>
  <si>
    <t>18G x 16cm (kods MN1816, Bard Magnum Core vai analogs)</t>
  </si>
  <si>
    <t>18G x 20cm (kods MN1820, Bard Magnum Core vai analogs)</t>
  </si>
  <si>
    <t>18G x 30cm (kods MN1830, Bard Magnum Core vai analogs)</t>
  </si>
  <si>
    <r>
      <t>Iepirkuma “</t>
    </r>
    <r>
      <rPr>
        <sz val="12"/>
        <color theme="1"/>
        <rFont val="Cambria"/>
        <family val="1"/>
        <charset val="186"/>
      </rPr>
      <t>Biopsijas pilstoļu adatas</t>
    </r>
    <r>
      <rPr>
        <sz val="10"/>
        <color theme="1"/>
        <rFont val="Cambria"/>
        <family val="1"/>
        <charset val="186"/>
      </rPr>
      <t>” nolikumam</t>
    </r>
  </si>
  <si>
    <t>Biopsijas pilstoļu adatas</t>
  </si>
  <si>
    <t xml:space="preserve">Adata biopsijas 16G x 16cm </t>
  </si>
  <si>
    <t xml:space="preserve">Adata biopsijas 16G x 20cm </t>
  </si>
  <si>
    <t>16G x 16cm (kods MN1616, Bard Magnum Core vai analogs)</t>
  </si>
  <si>
    <t>16G x 20cm (kods MN1620, Bard Magnum Core vai analogs)</t>
  </si>
  <si>
    <t>13</t>
  </si>
  <si>
    <t>14</t>
  </si>
  <si>
    <t>14.1</t>
  </si>
  <si>
    <t>14.2</t>
  </si>
  <si>
    <t>14.3</t>
  </si>
  <si>
    <t>14.4</t>
  </si>
  <si>
    <t>14.5</t>
  </si>
  <si>
    <t>14.6</t>
  </si>
  <si>
    <t>14.7</t>
  </si>
  <si>
    <t>Adatas Argon Pro-Mag Ultra biopsijas pistolēm</t>
  </si>
  <si>
    <r>
      <t xml:space="preserve">** Preces tehnisko parametru atbilstību pamatot ar norādi uz tehniskajām datu lapām ("data sheet'') jeb informatīviem materiāliem (kā informātīvo materiālu nedrīkst izmantot hipersaites), kas apliecina atbilstību (oriģinālvalodā un tulkojumi valsts valodā, ja oriģinālvaloda nav angļu), norādot atsauci tehniskajā piedāvājumā uz konkrēto lapaspusi. Informatīvajos materiālos Pretendents atzīmē uz kuru iepirkuma tehniskās specifikācijas pozīciju un specifikācijas punktu pievienotā informācija attiecināma. </t>
    </r>
    <r>
      <rPr>
        <sz val="10"/>
        <color theme="8" tint="-0.499984740745262"/>
        <rFont val="Times New Roman"/>
        <family val="1"/>
        <charset val="186"/>
      </rPr>
      <t>Piedāvājumam jāpievieno ražotāja Bard parakstītu apliecinājumu par to, ka piedāvātā prece ir saderīga ar slimnīcā esošajām biopsijas pistolēm Bard Magnum un Bard Medical, gadījumā ja tiek piedāvāta līdzvērtīga (ekvivalenta) prece;</t>
    </r>
  </si>
  <si>
    <r>
      <t xml:space="preserve">** Preces tehnisko parametru atbilstību pamatot ar norādi uz tehniskajām datu lapām ("data sheet'') jeb informatīviem materiāliem (kā informātīvo materiālu nedrīkst izmantot hipersaites), kas apliecina atbilstību (oriģinālvalodā un tulkojumi valsts valodā, ja oriģinālvaloda nav angļu), norādot atsauci tehniskajā piedāvājumā uz konkrēto lapaspusi. Informatīvajos materiālos Pretendents atzīmē uz kuru iepirkuma tehniskās specifikācijas pozīciju un specifikācijas punktu pievienotā informācija attiecināma. </t>
    </r>
    <r>
      <rPr>
        <sz val="10"/>
        <color theme="8" tint="-0.499984740745262"/>
        <rFont val="Times New Roman"/>
        <family val="1"/>
        <charset val="186"/>
      </rPr>
      <t>Piedāvājumam jāpievieno ražotāja Argon parakstītu apliecinājumu par to, ka piedāvātā prece ir saderīga ar slimnīcā esošajām biopsijas pistolēm Pro - Mag Ultra, Argon, gadījumā ja tiek piedāvāta līdzvērtīga (ekvivalenta) prece</t>
    </r>
    <r>
      <rPr>
        <sz val="10"/>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</si>
</sst>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Ls-426]\ * #,##0.00_-;\-[$Ls-426]\ * #,##0.00_-;_-[$Ls-426]\ * &quot;-&quot;??_-;_-@_-"/>
    <numFmt numFmtId="165" formatCode="&quot;€&quot;\ #,##0.00"/>
    <numFmt numFmtId="166" formatCode="_-&quot;€&quot;\ * #,##0.00_-;\-&quot;€&quot;\ * #,##0.00_-;_-&quot;€&quot;\ * &quot;-&quot;??_-;_-@_-"/>
  </numFmts>
  <fonts count="26" x14ac:knownFonts="1">
    <font>
      <sz val="11"/>
      <color theme="1"/>
      <name val="Calibri"/>
      <family val="2"/>
      <charset val="186"/>
      <scheme val="minor"/>
    </font>
    <font>
      <sz val="11"/>
      <color theme="1"/>
      <name val="Calibri"/>
      <family val="2"/>
      <charset val="186"/>
      <scheme val="minor"/>
    </font>
    <font>
      <sz val="10"/>
      <color rgb="FF7030A0"/>
      <name val="Cambria"/>
      <family val="1"/>
      <charset val="186"/>
    </font>
    <font>
      <sz val="10"/>
      <color theme="1"/>
      <name val="Cambria"/>
      <family val="1"/>
      <charset val="186"/>
    </font>
    <font>
      <sz val="11"/>
      <color theme="1"/>
      <name val="Calibri"/>
      <family val="2"/>
      <scheme val="minor"/>
    </font>
    <font>
      <sz val="10"/>
      <name val="Cambria"/>
      <family val="1"/>
      <charset val="186"/>
    </font>
    <font>
      <sz val="12"/>
      <color theme="1"/>
      <name val="Cambria"/>
      <family val="1"/>
      <charset val="186"/>
    </font>
    <font>
      <sz val="12"/>
      <color rgb="FFFF0000"/>
      <name val="Times New Roman"/>
      <family val="1"/>
      <charset val="186"/>
    </font>
    <font>
      <b/>
      <sz val="11"/>
      <name val="Cambria"/>
      <family val="1"/>
      <charset val="186"/>
    </font>
    <font>
      <b/>
      <sz val="10"/>
      <name val="Cambria"/>
      <family val="1"/>
      <charset val="186"/>
    </font>
    <font>
      <sz val="10"/>
      <color theme="1"/>
      <name val="Times New Roman"/>
      <family val="1"/>
      <charset val="186"/>
    </font>
    <font>
      <sz val="10"/>
      <name val="Times New Roman"/>
      <family val="1"/>
      <charset val="186"/>
    </font>
    <font>
      <b/>
      <sz val="12"/>
      <name val="Times New Roman"/>
      <family val="1"/>
      <charset val="186"/>
    </font>
    <font>
      <b/>
      <sz val="10"/>
      <color theme="1"/>
      <name val="Times New Roman"/>
      <family val="1"/>
      <charset val="186"/>
    </font>
    <font>
      <b/>
      <i/>
      <sz val="12"/>
      <name val="Times New Roman"/>
      <family val="1"/>
      <charset val="186"/>
    </font>
    <font>
      <sz val="10"/>
      <color theme="4"/>
      <name val="Times New Roman"/>
      <family val="1"/>
      <charset val="186"/>
    </font>
    <font>
      <sz val="10"/>
      <color rgb="FFFF0000"/>
      <name val="Times New Roman"/>
      <family val="1"/>
      <charset val="186"/>
    </font>
    <font>
      <i/>
      <sz val="12"/>
      <name val="Times New Roman"/>
      <family val="1"/>
      <charset val="186"/>
    </font>
    <font>
      <b/>
      <i/>
      <sz val="13"/>
      <name val="Times New Roman"/>
      <family val="1"/>
      <charset val="186"/>
    </font>
    <font>
      <b/>
      <i/>
      <sz val="13"/>
      <color theme="4"/>
      <name val="Times New Roman"/>
      <family val="1"/>
      <charset val="186"/>
    </font>
    <font>
      <b/>
      <i/>
      <sz val="10"/>
      <name val="Times New Roman"/>
      <family val="1"/>
      <charset val="186"/>
    </font>
    <font>
      <sz val="10"/>
      <name val="Arial"/>
      <family val="2"/>
      <charset val="186"/>
    </font>
    <font>
      <b/>
      <sz val="10"/>
      <name val="Times New Roman"/>
      <family val="1"/>
      <charset val="186"/>
    </font>
    <font>
      <sz val="11"/>
      <color theme="1"/>
      <name val="Times New Roman"/>
      <family val="1"/>
      <charset val="186"/>
    </font>
    <font>
      <sz val="9"/>
      <color indexed="81"/>
      <name val="Tahoma"/>
      <family val="2"/>
      <charset val="186"/>
    </font>
    <font>
      <sz val="10"/>
      <color theme="8" tint="-0.499984740745262"/>
      <name val="Times New Roman"/>
      <family val="1"/>
      <charset val="186"/>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indexed="9"/>
        <bgColor auto="1"/>
      </patternFill>
    </fill>
  </fills>
  <borders count="11">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4" fillId="0" borderId="0"/>
    <xf numFmtId="164" fontId="10" fillId="0" borderId="0">
      <alignment vertical="center" wrapText="1"/>
    </xf>
    <xf numFmtId="0" fontId="21" fillId="0" borderId="0"/>
    <xf numFmtId="166" fontId="1" fillId="0" borderId="0" applyFont="0" applyFill="0" applyBorder="0" applyAlignment="0" applyProtection="0"/>
  </cellStyleXfs>
  <cellXfs count="86">
    <xf numFmtId="0" fontId="0" fillId="0" borderId="0" xfId="0"/>
    <xf numFmtId="0" fontId="2"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center"/>
    </xf>
    <xf numFmtId="0" fontId="5" fillId="0" borderId="0" xfId="2" applyFont="1" applyAlignment="1">
      <alignment horizontal="right" vertical="center"/>
    </xf>
    <xf numFmtId="0" fontId="3" fillId="0" borderId="0" xfId="2" applyFont="1" applyAlignment="1">
      <alignment horizontal="right"/>
    </xf>
    <xf numFmtId="0" fontId="5" fillId="0" borderId="0" xfId="0" applyFont="1" applyAlignment="1">
      <alignment horizontal="center" vertical="center"/>
    </xf>
    <xf numFmtId="0" fontId="8" fillId="0" borderId="2" xfId="0" applyFont="1" applyBorder="1" applyAlignment="1">
      <alignment horizontal="center" vertical="center" wrapText="1"/>
    </xf>
    <xf numFmtId="0" fontId="10" fillId="0" borderId="0" xfId="0" applyFont="1" applyAlignment="1">
      <alignment horizontal="right" vertical="center"/>
    </xf>
    <xf numFmtId="0" fontId="10" fillId="0" borderId="0" xfId="3" applyNumberFormat="1" applyFont="1" applyAlignment="1">
      <alignment horizontal="left" vertical="center"/>
    </xf>
    <xf numFmtId="164" fontId="11" fillId="0" borderId="0" xfId="3" applyFont="1" applyAlignment="1">
      <alignment horizontal="left" vertical="top" wrapText="1"/>
    </xf>
    <xf numFmtId="164" fontId="11" fillId="0" borderId="0" xfId="3" applyFont="1">
      <alignment vertical="center" wrapText="1"/>
    </xf>
    <xf numFmtId="49" fontId="11" fillId="0" borderId="0" xfId="3" applyNumberFormat="1" applyFont="1" applyAlignment="1">
      <alignment horizontal="right" vertical="center" wrapText="1"/>
    </xf>
    <xf numFmtId="0" fontId="12" fillId="0" borderId="0" xfId="3" applyNumberFormat="1" applyFont="1" applyAlignment="1">
      <alignment horizontal="center" vertical="center" wrapText="1"/>
    </xf>
    <xf numFmtId="165" fontId="12" fillId="0" borderId="0" xfId="3" applyNumberFormat="1" applyFont="1" applyAlignment="1">
      <alignment horizontal="center" vertical="center" wrapText="1"/>
    </xf>
    <xf numFmtId="0" fontId="13" fillId="0" borderId="0" xfId="0" applyFont="1" applyAlignment="1">
      <alignment horizontal="left" vertical="center"/>
    </xf>
    <xf numFmtId="0" fontId="14" fillId="0" borderId="0" xfId="3" applyNumberFormat="1" applyFont="1" applyAlignment="1">
      <alignment horizontal="center" wrapText="1"/>
    </xf>
    <xf numFmtId="49" fontId="13" fillId="0" borderId="0" xfId="0" applyNumberFormat="1" applyFont="1" applyAlignment="1">
      <alignment horizontal="left" vertical="center"/>
    </xf>
    <xf numFmtId="49" fontId="11" fillId="0" borderId="6" xfId="3" quotePrefix="1" applyNumberFormat="1" applyFont="1" applyBorder="1" applyAlignment="1">
      <alignment vertical="top" wrapText="1"/>
    </xf>
    <xf numFmtId="49" fontId="11" fillId="0" borderId="7" xfId="3" quotePrefix="1" applyNumberFormat="1" applyFont="1" applyBorder="1" applyAlignment="1">
      <alignment vertical="top" wrapText="1"/>
    </xf>
    <xf numFmtId="0" fontId="12" fillId="2" borderId="7" xfId="3" applyNumberFormat="1" applyFont="1" applyFill="1" applyBorder="1" applyAlignment="1">
      <alignment horizontal="left" vertical="center" wrapText="1"/>
    </xf>
    <xf numFmtId="49" fontId="20" fillId="3" borderId="3" xfId="3" applyNumberFormat="1" applyFont="1" applyFill="1" applyBorder="1" applyAlignment="1">
      <alignment horizontal="right" vertical="center" wrapText="1"/>
    </xf>
    <xf numFmtId="49" fontId="20" fillId="3" borderId="5" xfId="3" applyNumberFormat="1" applyFont="1" applyFill="1" applyBorder="1" applyAlignment="1">
      <alignment horizontal="left" vertical="center" wrapText="1"/>
    </xf>
    <xf numFmtId="0" fontId="20" fillId="3" borderId="7" xfId="3" quotePrefix="1" applyNumberFormat="1" applyFont="1" applyFill="1" applyBorder="1" applyAlignment="1">
      <alignment vertical="center" wrapText="1"/>
    </xf>
    <xf numFmtId="0" fontId="20" fillId="3" borderId="7" xfId="3" quotePrefix="1" applyNumberFormat="1" applyFont="1" applyFill="1" applyBorder="1" applyAlignment="1">
      <alignment horizontal="center" vertical="center" wrapText="1"/>
    </xf>
    <xf numFmtId="0" fontId="20" fillId="3" borderId="4" xfId="3" quotePrefix="1" applyNumberFormat="1" applyFont="1" applyFill="1" applyBorder="1" applyAlignment="1">
      <alignment horizontal="center" vertical="center" wrapText="1"/>
    </xf>
    <xf numFmtId="165" fontId="20" fillId="3" borderId="7" xfId="3" quotePrefix="1" applyNumberFormat="1" applyFont="1" applyFill="1" applyBorder="1" applyAlignment="1">
      <alignment horizontal="center" vertical="center" wrapText="1"/>
    </xf>
    <xf numFmtId="49" fontId="11" fillId="0" borderId="3" xfId="3" quotePrefix="1" applyNumberFormat="1" applyFont="1" applyBorder="1" applyAlignment="1">
      <alignment horizontal="right" vertical="center" wrapText="1"/>
    </xf>
    <xf numFmtId="0" fontId="11" fillId="0" borderId="4" xfId="3" quotePrefix="1" applyNumberFormat="1" applyFont="1" applyBorder="1" applyAlignment="1">
      <alignment horizontal="left" vertical="center" wrapText="1"/>
    </xf>
    <xf numFmtId="0" fontId="11" fillId="0" borderId="7" xfId="4" applyFont="1" applyBorder="1" applyAlignment="1">
      <alignment horizontal="left" vertical="top" wrapText="1"/>
    </xf>
    <xf numFmtId="0" fontId="11" fillId="0" borderId="7" xfId="3" applyNumberFormat="1" applyFont="1" applyBorder="1" applyAlignment="1">
      <alignment vertical="center" wrapText="1"/>
    </xf>
    <xf numFmtId="0" fontId="11" fillId="0" borderId="4" xfId="3" applyNumberFormat="1" applyFont="1" applyBorder="1" applyAlignment="1">
      <alignment vertical="center" wrapText="1"/>
    </xf>
    <xf numFmtId="0" fontId="11" fillId="0" borderId="7" xfId="3" applyNumberFormat="1" applyFont="1" applyBorder="1" applyAlignment="1">
      <alignment horizontal="center" vertical="center" wrapText="1"/>
    </xf>
    <xf numFmtId="166" fontId="11" fillId="0" borderId="7" xfId="5" applyFont="1" applyBorder="1" applyAlignment="1">
      <alignment vertical="center" wrapText="1"/>
    </xf>
    <xf numFmtId="49" fontId="20" fillId="2" borderId="3" xfId="3" applyNumberFormat="1" applyFont="1" applyFill="1" applyBorder="1" applyAlignment="1">
      <alignment horizontal="right" vertical="center" wrapText="1"/>
    </xf>
    <xf numFmtId="49" fontId="20" fillId="2" borderId="4" xfId="3" applyNumberFormat="1" applyFont="1" applyFill="1" applyBorder="1" applyAlignment="1">
      <alignment horizontal="left" vertical="center" wrapText="1"/>
    </xf>
    <xf numFmtId="0" fontId="22" fillId="2" borderId="5" xfId="4" quotePrefix="1" applyFont="1" applyFill="1" applyBorder="1" applyAlignment="1">
      <alignment vertical="center" wrapText="1"/>
    </xf>
    <xf numFmtId="0" fontId="22" fillId="2" borderId="4" xfId="4" quotePrefix="1" applyFont="1" applyFill="1" applyBorder="1" applyAlignment="1">
      <alignment horizontal="right" vertical="center"/>
    </xf>
    <xf numFmtId="165" fontId="13" fillId="2" borderId="7" xfId="1" applyNumberFormat="1" applyFont="1" applyFill="1" applyBorder="1" applyAlignment="1">
      <alignment vertical="center" wrapText="1"/>
    </xf>
    <xf numFmtId="49" fontId="20" fillId="3" borderId="3" xfId="3" applyNumberFormat="1" applyFont="1" applyFill="1" applyBorder="1" applyAlignment="1">
      <alignment horizontal="right" vertical="center"/>
    </xf>
    <xf numFmtId="49" fontId="20" fillId="3" borderId="5" xfId="3" applyNumberFormat="1" applyFont="1" applyFill="1" applyBorder="1" applyAlignment="1">
      <alignment horizontal="left" vertical="center"/>
    </xf>
    <xf numFmtId="0" fontId="20" fillId="3" borderId="7" xfId="3" quotePrefix="1" applyNumberFormat="1" applyFont="1" applyFill="1" applyBorder="1" applyAlignment="1">
      <alignment vertical="center"/>
    </xf>
    <xf numFmtId="0" fontId="11" fillId="0" borderId="3" xfId="3" quotePrefix="1" applyNumberFormat="1" applyFont="1" applyBorder="1" applyAlignment="1">
      <alignment horizontal="right" vertical="center" wrapText="1"/>
    </xf>
    <xf numFmtId="49" fontId="11" fillId="4" borderId="7" xfId="0" applyNumberFormat="1" applyFont="1" applyFill="1" applyBorder="1" applyAlignment="1">
      <alignment wrapText="1"/>
    </xf>
    <xf numFmtId="0" fontId="23" fillId="0" borderId="3" xfId="0" applyFont="1" applyBorder="1"/>
    <xf numFmtId="0" fontId="23" fillId="0" borderId="4" xfId="0" applyFont="1" applyBorder="1"/>
    <xf numFmtId="0" fontId="22" fillId="0" borderId="8" xfId="0" quotePrefix="1" applyFont="1" applyBorder="1" applyAlignment="1">
      <alignment horizontal="right" vertical="top" wrapText="1"/>
    </xf>
    <xf numFmtId="0" fontId="10" fillId="0" borderId="3" xfId="4" quotePrefix="1" applyFont="1" applyBorder="1" applyAlignment="1">
      <alignment horizontal="right" vertical="center" wrapText="1"/>
    </xf>
    <xf numFmtId="49" fontId="11" fillId="0" borderId="4" xfId="3" quotePrefix="1" applyNumberFormat="1" applyFont="1" applyBorder="1" applyAlignment="1">
      <alignment horizontal="left" vertical="center" wrapText="1"/>
    </xf>
    <xf numFmtId="16" fontId="11" fillId="0" borderId="5" xfId="3" quotePrefix="1" applyNumberFormat="1" applyFont="1" applyBorder="1" applyAlignment="1">
      <alignment horizontal="right" vertical="center" wrapText="1"/>
    </xf>
    <xf numFmtId="49" fontId="22" fillId="4" borderId="7" xfId="0" applyNumberFormat="1" applyFont="1" applyFill="1" applyBorder="1" applyAlignment="1">
      <alignment horizontal="right" vertical="top" wrapText="1"/>
    </xf>
    <xf numFmtId="0" fontId="9" fillId="0" borderId="2" xfId="0" applyFont="1" applyFill="1" applyBorder="1" applyAlignment="1">
      <alignment horizontal="center" vertical="center"/>
    </xf>
    <xf numFmtId="0" fontId="5" fillId="0" borderId="2" xfId="0" applyFont="1" applyFill="1" applyBorder="1" applyAlignment="1">
      <alignment horizontal="left" vertical="top"/>
    </xf>
    <xf numFmtId="0" fontId="7" fillId="0" borderId="1" xfId="0" applyFont="1" applyBorder="1" applyAlignment="1">
      <alignment horizontal="right" vertical="center"/>
    </xf>
    <xf numFmtId="0" fontId="8" fillId="0" borderId="2" xfId="0" applyFont="1" applyBorder="1" applyAlignment="1">
      <alignment horizontal="center" vertical="center"/>
    </xf>
    <xf numFmtId="0" fontId="11" fillId="0" borderId="3" xfId="3" applyNumberFormat="1" applyFont="1" applyBorder="1" applyAlignment="1">
      <alignment horizontal="right" vertical="top" wrapText="1"/>
    </xf>
    <xf numFmtId="0" fontId="11" fillId="0" borderId="4" xfId="3" applyNumberFormat="1" applyFont="1" applyBorder="1" applyAlignment="1">
      <alignment horizontal="right" vertical="top" wrapText="1"/>
    </xf>
    <xf numFmtId="0" fontId="11" fillId="0" borderId="3" xfId="3" quotePrefix="1" applyNumberFormat="1" applyFont="1" applyBorder="1" applyAlignment="1">
      <alignment horizontal="left" vertical="top" wrapText="1"/>
    </xf>
    <xf numFmtId="0" fontId="11" fillId="0" borderId="5" xfId="3" quotePrefix="1" applyNumberFormat="1" applyFont="1" applyBorder="1" applyAlignment="1">
      <alignment horizontal="left" vertical="top" wrapText="1"/>
    </xf>
    <xf numFmtId="0" fontId="11" fillId="0" borderId="4" xfId="3" quotePrefix="1" applyNumberFormat="1" applyFont="1" applyBorder="1" applyAlignment="1">
      <alignment horizontal="left" vertical="top" wrapText="1"/>
    </xf>
    <xf numFmtId="0" fontId="10" fillId="0" borderId="3" xfId="3" applyNumberFormat="1" applyFont="1" applyBorder="1" applyAlignment="1">
      <alignment horizontal="center" vertical="center" wrapText="1"/>
    </xf>
    <xf numFmtId="0" fontId="10" fillId="0" borderId="4" xfId="3" applyNumberFormat="1" applyFont="1" applyBorder="1" applyAlignment="1">
      <alignment horizontal="center" vertical="center" wrapText="1"/>
    </xf>
    <xf numFmtId="0" fontId="10" fillId="0" borderId="3" xfId="0" applyFont="1" applyBorder="1" applyAlignment="1">
      <alignment horizontal="right" vertical="top" wrapText="1"/>
    </xf>
    <xf numFmtId="0" fontId="10" fillId="0" borderId="4" xfId="0" applyFont="1" applyBorder="1" applyAlignment="1">
      <alignment horizontal="right" vertical="top" wrapText="1"/>
    </xf>
    <xf numFmtId="0" fontId="11" fillId="0" borderId="3" xfId="3" quotePrefix="1" applyNumberFormat="1" applyFont="1" applyFill="1" applyBorder="1" applyAlignment="1">
      <alignment horizontal="left" vertical="top" wrapText="1"/>
    </xf>
    <xf numFmtId="0" fontId="11" fillId="0" borderId="5" xfId="3" quotePrefix="1" applyNumberFormat="1" applyFont="1" applyFill="1" applyBorder="1" applyAlignment="1">
      <alignment horizontal="left" vertical="top" wrapText="1"/>
    </xf>
    <xf numFmtId="0" fontId="11" fillId="0" borderId="4" xfId="3" quotePrefix="1" applyNumberFormat="1" applyFont="1" applyFill="1" applyBorder="1" applyAlignment="1">
      <alignment horizontal="left" vertical="top" wrapText="1"/>
    </xf>
    <xf numFmtId="0" fontId="12" fillId="0" borderId="0" xfId="3" applyNumberFormat="1" applyFont="1" applyAlignment="1">
      <alignment horizontal="center" vertical="center" wrapText="1"/>
    </xf>
    <xf numFmtId="0" fontId="12" fillId="0" borderId="0" xfId="3" applyNumberFormat="1" applyFont="1" applyFill="1" applyAlignment="1">
      <alignment horizontal="center" vertical="center" wrapText="1"/>
    </xf>
    <xf numFmtId="0" fontId="12" fillId="2" borderId="3" xfId="3" applyNumberFormat="1" applyFont="1" applyFill="1" applyBorder="1" applyAlignment="1">
      <alignment horizontal="center" vertical="center" wrapText="1"/>
    </xf>
    <xf numFmtId="49" fontId="12" fillId="2" borderId="4" xfId="3" applyNumberFormat="1" applyFont="1" applyFill="1" applyBorder="1" applyAlignment="1">
      <alignment horizontal="center" vertical="center" wrapText="1"/>
    </xf>
    <xf numFmtId="0" fontId="18" fillId="2" borderId="3" xfId="3" applyNumberFormat="1" applyFont="1" applyFill="1" applyBorder="1" applyAlignment="1">
      <alignment horizontal="center" vertical="center" wrapText="1"/>
    </xf>
    <xf numFmtId="0" fontId="19" fillId="2" borderId="5" xfId="3" applyNumberFormat="1" applyFont="1" applyFill="1" applyBorder="1" applyAlignment="1">
      <alignment horizontal="center" vertical="center" wrapText="1"/>
    </xf>
    <xf numFmtId="0" fontId="19" fillId="2" borderId="4" xfId="3" applyNumberFormat="1" applyFont="1" applyFill="1" applyBorder="1" applyAlignment="1">
      <alignment horizontal="center" vertical="center" wrapText="1"/>
    </xf>
    <xf numFmtId="0" fontId="17" fillId="0" borderId="0" xfId="3" applyNumberFormat="1" applyFont="1" applyAlignment="1">
      <alignment horizontal="center" wrapText="1"/>
    </xf>
    <xf numFmtId="0" fontId="14" fillId="0" borderId="0" xfId="3" applyNumberFormat="1" applyFont="1" applyAlignment="1">
      <alignment horizontal="center" wrapText="1"/>
    </xf>
    <xf numFmtId="0" fontId="20" fillId="3" borderId="3" xfId="3" quotePrefix="1" applyNumberFormat="1" applyFont="1" applyFill="1" applyBorder="1" applyAlignment="1">
      <alignment horizontal="center" vertical="center"/>
    </xf>
    <xf numFmtId="0" fontId="20" fillId="3" borderId="4" xfId="3" quotePrefix="1" applyNumberFormat="1"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11" fillId="4" borderId="3" xfId="0" applyNumberFormat="1" applyFont="1" applyFill="1" applyBorder="1" applyAlignment="1">
      <alignment horizontal="center" wrapText="1"/>
    </xf>
    <xf numFmtId="49" fontId="11" fillId="4" borderId="4" xfId="0" applyNumberFormat="1" applyFont="1" applyFill="1" applyBorder="1" applyAlignment="1">
      <alignment horizont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cellXfs>
  <cellStyles count="6">
    <cellStyle name="Currency" xfId="1" builtinId="4"/>
    <cellStyle name="Currency 2" xfId="5" xr:uid="{94114159-93A3-4C08-9460-E10022831448}"/>
    <cellStyle name="Normal" xfId="0" builtinId="0"/>
    <cellStyle name="Normal 2" xfId="4" xr:uid="{1363DB09-7689-4095-B995-DF6262633FC6}"/>
    <cellStyle name="Normal 4" xfId="3" xr:uid="{B3B18214-E5C3-4634-9ADE-481A4FF348DD}"/>
    <cellStyle name="Normal 5" xfId="2" xr:uid="{CDFE7EB6-C8D1-4AD0-BB41-A26538F37C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F889D-E77C-48AF-95EB-E090829AE12F}">
  <dimension ref="A1:D7"/>
  <sheetViews>
    <sheetView workbookViewId="0">
      <selection activeCell="B7" sqref="B7:D7"/>
    </sheetView>
  </sheetViews>
  <sheetFormatPr defaultRowHeight="15" x14ac:dyDescent="0.25"/>
  <cols>
    <col min="1" max="1" width="9.5703125" customWidth="1"/>
    <col min="2" max="2" width="65.140625" customWidth="1"/>
    <col min="3" max="3" width="13" customWidth="1"/>
    <col min="4" max="4" width="16.85546875" customWidth="1"/>
  </cols>
  <sheetData>
    <row r="1" spans="1:4" x14ac:dyDescent="0.25">
      <c r="A1" s="1"/>
      <c r="B1" s="2"/>
      <c r="C1" s="3"/>
      <c r="D1" s="4" t="s">
        <v>0</v>
      </c>
    </row>
    <row r="2" spans="1:4" ht="15.75" x14ac:dyDescent="0.25">
      <c r="A2" s="1"/>
      <c r="B2" s="2"/>
      <c r="C2" s="3"/>
      <c r="D2" s="5" t="s">
        <v>83</v>
      </c>
    </row>
    <row r="3" spans="1:4" x14ac:dyDescent="0.25">
      <c r="A3" s="1"/>
      <c r="B3" s="2"/>
      <c r="C3" s="3"/>
      <c r="D3" s="5" t="s">
        <v>1</v>
      </c>
    </row>
    <row r="4" spans="1:4" ht="15.75" x14ac:dyDescent="0.25">
      <c r="A4" s="6"/>
      <c r="B4" s="53"/>
      <c r="C4" s="53"/>
      <c r="D4" s="53"/>
    </row>
    <row r="5" spans="1:4" ht="28.5" x14ac:dyDescent="0.25">
      <c r="A5" s="7" t="s">
        <v>2</v>
      </c>
      <c r="B5" s="54" t="s">
        <v>3</v>
      </c>
      <c r="C5" s="54"/>
      <c r="D5" s="54"/>
    </row>
    <row r="6" spans="1:4" x14ac:dyDescent="0.25">
      <c r="A6" s="51" t="s">
        <v>4</v>
      </c>
      <c r="B6" s="52" t="str">
        <f>I!C21</f>
        <v>Adatas BARD biopsijas pistolēm</v>
      </c>
      <c r="C6" s="52"/>
      <c r="D6" s="52"/>
    </row>
    <row r="7" spans="1:4" x14ac:dyDescent="0.25">
      <c r="A7" s="51" t="s">
        <v>5</v>
      </c>
      <c r="B7" s="52" t="str">
        <f>II!C21</f>
        <v>Adatas Argon Pro-Mag Ultra biopsijas pistolēm</v>
      </c>
      <c r="C7" s="52"/>
      <c r="D7" s="52"/>
    </row>
  </sheetData>
  <mergeCells count="4">
    <mergeCell ref="B7:D7"/>
    <mergeCell ref="B4:D4"/>
    <mergeCell ref="B5:D5"/>
    <mergeCell ref="B6: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41AE-7FED-4986-950D-68B9D91B6463}">
  <dimension ref="A1:G46"/>
  <sheetViews>
    <sheetView topLeftCell="A7" zoomScale="91" zoomScaleNormal="91" workbookViewId="0">
      <selection activeCell="C13" sqref="C13:F13"/>
    </sheetView>
  </sheetViews>
  <sheetFormatPr defaultRowHeight="15" x14ac:dyDescent="0.25"/>
  <cols>
    <col min="1" max="2" width="4.85546875" customWidth="1"/>
    <col min="3" max="3" width="55.42578125" customWidth="1"/>
    <col min="4" max="4" width="35.7109375" customWidth="1"/>
    <col min="5" max="7" width="16.7109375" customWidth="1"/>
  </cols>
  <sheetData>
    <row r="1" spans="1:7" x14ac:dyDescent="0.25">
      <c r="A1" s="8"/>
      <c r="B1" s="9"/>
      <c r="C1" s="10"/>
      <c r="D1" s="11"/>
      <c r="E1" s="11"/>
      <c r="F1" s="11"/>
      <c r="G1" s="12" t="s">
        <v>6</v>
      </c>
    </row>
    <row r="2" spans="1:7" ht="15.75" x14ac:dyDescent="0.25">
      <c r="A2" s="8"/>
      <c r="B2" s="67" t="s">
        <v>7</v>
      </c>
      <c r="C2" s="67"/>
      <c r="D2" s="67"/>
      <c r="E2" s="67"/>
      <c r="F2" s="67"/>
      <c r="G2" s="67"/>
    </row>
    <row r="3" spans="1:7" ht="15.75" x14ac:dyDescent="0.25">
      <c r="A3" s="8"/>
      <c r="B3" s="68" t="s">
        <v>84</v>
      </c>
      <c r="C3" s="68"/>
      <c r="D3" s="68"/>
      <c r="E3" s="68"/>
      <c r="F3" s="68"/>
      <c r="G3" s="68"/>
    </row>
    <row r="4" spans="1:7" ht="15.75" x14ac:dyDescent="0.25">
      <c r="A4" s="8"/>
      <c r="B4" s="67" t="str">
        <f>CONCATENATE("",A21,"daļa ",C21," ")</f>
        <v xml:space="preserve">1.daļa Adatas BARD biopsijas pistolēm </v>
      </c>
      <c r="C4" s="67"/>
      <c r="D4" s="67"/>
      <c r="E4" s="67"/>
      <c r="F4" s="67"/>
      <c r="G4" s="67"/>
    </row>
    <row r="5" spans="1:7" ht="15.75" x14ac:dyDescent="0.25">
      <c r="A5" s="8"/>
      <c r="B5" s="13"/>
      <c r="C5" s="13"/>
      <c r="D5" s="13"/>
      <c r="E5" s="13"/>
      <c r="F5" s="13"/>
      <c r="G5" s="14"/>
    </row>
    <row r="6" spans="1:7" ht="15.75" x14ac:dyDescent="0.25">
      <c r="A6" s="15" t="s">
        <v>8</v>
      </c>
      <c r="B6" s="16"/>
      <c r="C6" s="16"/>
      <c r="D6" s="16"/>
      <c r="E6" s="16"/>
      <c r="F6" s="16"/>
      <c r="G6" s="17" t="s">
        <v>9</v>
      </c>
    </row>
    <row r="7" spans="1:7" ht="27" customHeight="1" x14ac:dyDescent="0.25">
      <c r="A7" s="55" t="s">
        <v>10</v>
      </c>
      <c r="B7" s="56"/>
      <c r="C7" s="57" t="s">
        <v>11</v>
      </c>
      <c r="D7" s="58"/>
      <c r="E7" s="58"/>
      <c r="F7" s="59"/>
      <c r="G7" s="18"/>
    </row>
    <row r="8" spans="1:7" x14ac:dyDescent="0.25">
      <c r="A8" s="55" t="s">
        <v>12</v>
      </c>
      <c r="B8" s="56"/>
      <c r="C8" s="57" t="s">
        <v>13</v>
      </c>
      <c r="D8" s="58"/>
      <c r="E8" s="58"/>
      <c r="F8" s="59"/>
      <c r="G8" s="18"/>
    </row>
    <row r="9" spans="1:7" ht="40.5" customHeight="1" x14ac:dyDescent="0.25">
      <c r="A9" s="62" t="s">
        <v>14</v>
      </c>
      <c r="B9" s="63"/>
      <c r="C9" s="57" t="s">
        <v>15</v>
      </c>
      <c r="D9" s="58"/>
      <c r="E9" s="58"/>
      <c r="F9" s="59"/>
      <c r="G9" s="19"/>
    </row>
    <row r="10" spans="1:7" x14ac:dyDescent="0.25">
      <c r="A10" s="55" t="s">
        <v>16</v>
      </c>
      <c r="B10" s="56"/>
      <c r="C10" s="57" t="s">
        <v>17</v>
      </c>
      <c r="D10" s="58"/>
      <c r="E10" s="58"/>
      <c r="F10" s="59"/>
      <c r="G10" s="19"/>
    </row>
    <row r="11" spans="1:7" ht="64.5" customHeight="1" x14ac:dyDescent="0.25">
      <c r="A11" s="55" t="s">
        <v>18</v>
      </c>
      <c r="B11" s="56"/>
      <c r="C11" s="64" t="s">
        <v>99</v>
      </c>
      <c r="D11" s="65"/>
      <c r="E11" s="65"/>
      <c r="F11" s="66"/>
      <c r="G11" s="19"/>
    </row>
    <row r="12" spans="1:7" ht="26.25" customHeight="1" x14ac:dyDescent="0.25">
      <c r="A12" s="55" t="s">
        <v>19</v>
      </c>
      <c r="B12" s="56"/>
      <c r="C12" s="64" t="s">
        <v>20</v>
      </c>
      <c r="D12" s="65"/>
      <c r="E12" s="65"/>
      <c r="F12" s="66"/>
      <c r="G12" s="18"/>
    </row>
    <row r="13" spans="1:7" ht="40.5" customHeight="1" x14ac:dyDescent="0.25">
      <c r="A13" s="55" t="s">
        <v>21</v>
      </c>
      <c r="B13" s="56"/>
      <c r="C13" s="64" t="s">
        <v>22</v>
      </c>
      <c r="D13" s="65"/>
      <c r="E13" s="65"/>
      <c r="F13" s="66"/>
      <c r="G13" s="19"/>
    </row>
    <row r="14" spans="1:7" ht="38.25" customHeight="1" x14ac:dyDescent="0.25">
      <c r="A14" s="55" t="s">
        <v>23</v>
      </c>
      <c r="B14" s="56"/>
      <c r="C14" s="64" t="s">
        <v>24</v>
      </c>
      <c r="D14" s="65"/>
      <c r="E14" s="65"/>
      <c r="F14" s="66"/>
      <c r="G14" s="18"/>
    </row>
    <row r="15" spans="1:7" ht="24.75" customHeight="1" x14ac:dyDescent="0.25">
      <c r="A15" s="55" t="s">
        <v>25</v>
      </c>
      <c r="B15" s="56"/>
      <c r="C15" s="64" t="s">
        <v>26</v>
      </c>
      <c r="D15" s="65"/>
      <c r="E15" s="65"/>
      <c r="F15" s="66"/>
      <c r="G15" s="19"/>
    </row>
    <row r="16" spans="1:7" x14ac:dyDescent="0.25">
      <c r="A16" s="55" t="s">
        <v>27</v>
      </c>
      <c r="B16" s="56"/>
      <c r="C16" s="64" t="s">
        <v>28</v>
      </c>
      <c r="D16" s="65"/>
      <c r="E16" s="65"/>
      <c r="F16" s="66"/>
      <c r="G16" s="19"/>
    </row>
    <row r="17" spans="1:7" ht="39.75" customHeight="1" x14ac:dyDescent="0.25">
      <c r="A17" s="55" t="s">
        <v>29</v>
      </c>
      <c r="B17" s="56"/>
      <c r="C17" s="64" t="s">
        <v>30</v>
      </c>
      <c r="D17" s="65"/>
      <c r="E17" s="65"/>
      <c r="F17" s="66"/>
      <c r="G17" s="18"/>
    </row>
    <row r="18" spans="1:7" x14ac:dyDescent="0.25">
      <c r="A18" s="55" t="s">
        <v>31</v>
      </c>
      <c r="B18" s="56"/>
      <c r="C18" s="64" t="s">
        <v>32</v>
      </c>
      <c r="D18" s="65"/>
      <c r="E18" s="65"/>
      <c r="F18" s="66"/>
      <c r="G18" s="18"/>
    </row>
    <row r="19" spans="1:7" x14ac:dyDescent="0.25">
      <c r="A19" s="55" t="s">
        <v>33</v>
      </c>
      <c r="B19" s="56"/>
      <c r="C19" s="64" t="s">
        <v>34</v>
      </c>
      <c r="D19" s="65"/>
      <c r="E19" s="65"/>
      <c r="F19" s="66"/>
      <c r="G19" s="18"/>
    </row>
    <row r="20" spans="1:7" ht="15.75" x14ac:dyDescent="0.25">
      <c r="A20" s="8"/>
      <c r="B20" s="74"/>
      <c r="C20" s="75"/>
      <c r="D20" s="75"/>
      <c r="E20" s="75"/>
      <c r="F20" s="75"/>
      <c r="G20" s="75"/>
    </row>
    <row r="21" spans="1:7" ht="17.25" x14ac:dyDescent="0.25">
      <c r="A21" s="69" t="s">
        <v>35</v>
      </c>
      <c r="B21" s="70"/>
      <c r="C21" s="20" t="s">
        <v>49</v>
      </c>
      <c r="D21" s="71" t="s">
        <v>36</v>
      </c>
      <c r="E21" s="72"/>
      <c r="F21" s="72"/>
      <c r="G21" s="73"/>
    </row>
    <row r="22" spans="1:7" ht="40.5" x14ac:dyDescent="0.25">
      <c r="A22" s="21"/>
      <c r="B22" s="22"/>
      <c r="C22" s="23" t="s">
        <v>37</v>
      </c>
      <c r="D22" s="24" t="s">
        <v>38</v>
      </c>
      <c r="E22" s="25" t="s">
        <v>39</v>
      </c>
      <c r="F22" s="24" t="s">
        <v>40</v>
      </c>
      <c r="G22" s="26" t="s">
        <v>41</v>
      </c>
    </row>
    <row r="23" spans="1:7" x14ac:dyDescent="0.25">
      <c r="A23" s="27" t="str">
        <f>$A$21</f>
        <v>1.</v>
      </c>
      <c r="B23" s="28" t="s">
        <v>42</v>
      </c>
      <c r="C23" s="29" t="s">
        <v>73</v>
      </c>
      <c r="D23" s="30"/>
      <c r="E23" s="31"/>
      <c r="F23" s="32">
        <v>5000</v>
      </c>
      <c r="G23" s="33"/>
    </row>
    <row r="24" spans="1:7" x14ac:dyDescent="0.25">
      <c r="A24" s="27" t="str">
        <f t="shared" ref="A24:A29" si="0">$A$21</f>
        <v>1.</v>
      </c>
      <c r="B24" s="28" t="s">
        <v>43</v>
      </c>
      <c r="C24" s="29" t="s">
        <v>85</v>
      </c>
      <c r="D24" s="30"/>
      <c r="E24" s="31"/>
      <c r="F24" s="32">
        <v>50</v>
      </c>
      <c r="G24" s="33"/>
    </row>
    <row r="25" spans="1:7" x14ac:dyDescent="0.25">
      <c r="A25" s="27" t="str">
        <f t="shared" si="0"/>
        <v>1.</v>
      </c>
      <c r="B25" s="28" t="s">
        <v>44</v>
      </c>
      <c r="C25" s="29" t="s">
        <v>86</v>
      </c>
      <c r="D25" s="30"/>
      <c r="E25" s="31"/>
      <c r="F25" s="32">
        <v>50</v>
      </c>
      <c r="G25" s="33"/>
    </row>
    <row r="26" spans="1:7" x14ac:dyDescent="0.25">
      <c r="A26" s="27" t="str">
        <f t="shared" si="0"/>
        <v>1.</v>
      </c>
      <c r="B26" s="28" t="s">
        <v>52</v>
      </c>
      <c r="C26" s="29" t="s">
        <v>61</v>
      </c>
      <c r="D26" s="30"/>
      <c r="E26" s="31"/>
      <c r="F26" s="32">
        <v>5000</v>
      </c>
      <c r="G26" s="33"/>
    </row>
    <row r="27" spans="1:7" x14ac:dyDescent="0.25">
      <c r="A27" s="27" t="str">
        <f t="shared" si="0"/>
        <v>1.</v>
      </c>
      <c r="B27" s="28" t="s">
        <v>53</v>
      </c>
      <c r="C27" s="29" t="s">
        <v>62</v>
      </c>
      <c r="D27" s="30"/>
      <c r="E27" s="31"/>
      <c r="F27" s="32">
        <v>5000</v>
      </c>
      <c r="G27" s="33"/>
    </row>
    <row r="28" spans="1:7" x14ac:dyDescent="0.25">
      <c r="A28" s="27" t="str">
        <f t="shared" si="0"/>
        <v>1.</v>
      </c>
      <c r="B28" s="28" t="s">
        <v>54</v>
      </c>
      <c r="C28" s="29" t="s">
        <v>74</v>
      </c>
      <c r="D28" s="30"/>
      <c r="E28" s="31"/>
      <c r="F28" s="32">
        <v>150</v>
      </c>
      <c r="G28" s="33"/>
    </row>
    <row r="29" spans="1:7" x14ac:dyDescent="0.25">
      <c r="A29" s="27" t="str">
        <f t="shared" si="0"/>
        <v>1.</v>
      </c>
      <c r="B29" s="28" t="s">
        <v>55</v>
      </c>
      <c r="C29" s="29" t="s">
        <v>75</v>
      </c>
      <c r="D29" s="30"/>
      <c r="E29" s="31"/>
      <c r="F29" s="32">
        <v>50</v>
      </c>
      <c r="G29" s="33"/>
    </row>
    <row r="30" spans="1:7" x14ac:dyDescent="0.25">
      <c r="A30" s="34"/>
      <c r="B30" s="35"/>
      <c r="C30" s="36"/>
      <c r="D30" s="36"/>
      <c r="E30" s="36"/>
      <c r="F30" s="37" t="str">
        <f>CONCATENATE("KOPĒJĀ CENA par 1.pozīciju bez PVN, EUR:")</f>
        <v>KOPĒJĀ CENA par 1.pozīciju bez PVN, EUR:</v>
      </c>
      <c r="G30" s="38">
        <f>SUMPRODUCT(F23:F29,G23:G29)</f>
        <v>0</v>
      </c>
    </row>
    <row r="31" spans="1:7" x14ac:dyDescent="0.25">
      <c r="A31" s="39"/>
      <c r="B31" s="40"/>
      <c r="C31" s="41" t="s">
        <v>45</v>
      </c>
      <c r="D31" s="76" t="s">
        <v>46</v>
      </c>
      <c r="E31" s="77"/>
      <c r="F31" s="76" t="s">
        <v>47</v>
      </c>
      <c r="G31" s="77"/>
    </row>
    <row r="32" spans="1:7" ht="26.25" x14ac:dyDescent="0.25">
      <c r="A32" s="42" t="str">
        <f>$A$21</f>
        <v>1.</v>
      </c>
      <c r="B32" s="28" t="s">
        <v>56</v>
      </c>
      <c r="C32" s="43" t="s">
        <v>63</v>
      </c>
      <c r="D32" s="60"/>
      <c r="E32" s="61"/>
      <c r="F32" s="60"/>
      <c r="G32" s="61"/>
    </row>
    <row r="33" spans="1:7" x14ac:dyDescent="0.25">
      <c r="A33" s="42" t="str">
        <f>$A$21</f>
        <v>1.</v>
      </c>
      <c r="B33" s="28" t="s">
        <v>57</v>
      </c>
      <c r="C33" s="43" t="s">
        <v>64</v>
      </c>
      <c r="D33" s="60"/>
      <c r="E33" s="61"/>
      <c r="F33" s="60"/>
      <c r="G33" s="61"/>
    </row>
    <row r="34" spans="1:7" ht="26.25" x14ac:dyDescent="0.25">
      <c r="A34" s="42" t="str">
        <f t="shared" ref="A34:A45" si="1">$A$21</f>
        <v>1.</v>
      </c>
      <c r="B34" s="28" t="s">
        <v>58</v>
      </c>
      <c r="C34" s="43" t="s">
        <v>65</v>
      </c>
      <c r="D34" s="60"/>
      <c r="E34" s="61"/>
      <c r="F34" s="60"/>
      <c r="G34" s="61"/>
    </row>
    <row r="35" spans="1:7" x14ac:dyDescent="0.25">
      <c r="A35" s="42" t="str">
        <f t="shared" si="1"/>
        <v>1.</v>
      </c>
      <c r="B35" s="28" t="s">
        <v>59</v>
      </c>
      <c r="C35" s="43" t="s">
        <v>76</v>
      </c>
      <c r="D35" s="60"/>
      <c r="E35" s="61"/>
      <c r="F35" s="60"/>
      <c r="G35" s="61"/>
    </row>
    <row r="36" spans="1:7" x14ac:dyDescent="0.25">
      <c r="A36" s="42" t="str">
        <f t="shared" si="1"/>
        <v>1.</v>
      </c>
      <c r="B36" s="28" t="s">
        <v>60</v>
      </c>
      <c r="C36" s="43" t="s">
        <v>66</v>
      </c>
      <c r="D36" s="60"/>
      <c r="E36" s="61"/>
      <c r="F36" s="60"/>
      <c r="G36" s="61"/>
    </row>
    <row r="37" spans="1:7" ht="26.25" x14ac:dyDescent="0.25">
      <c r="A37" s="42" t="str">
        <f t="shared" si="1"/>
        <v>1.</v>
      </c>
      <c r="B37" s="28" t="s">
        <v>89</v>
      </c>
      <c r="C37" s="43" t="s">
        <v>77</v>
      </c>
      <c r="D37" s="60"/>
      <c r="E37" s="61"/>
      <c r="F37" s="60"/>
      <c r="G37" s="61"/>
    </row>
    <row r="38" spans="1:7" x14ac:dyDescent="0.25">
      <c r="A38" s="42" t="str">
        <f t="shared" si="1"/>
        <v>1.</v>
      </c>
      <c r="B38" s="28" t="s">
        <v>90</v>
      </c>
      <c r="C38" s="43" t="s">
        <v>68</v>
      </c>
      <c r="D38" s="60"/>
      <c r="E38" s="61"/>
      <c r="F38" s="60"/>
      <c r="G38" s="61"/>
    </row>
    <row r="39" spans="1:7" x14ac:dyDescent="0.25">
      <c r="A39" s="42" t="str">
        <f t="shared" si="1"/>
        <v>1.</v>
      </c>
      <c r="B39" s="28" t="s">
        <v>91</v>
      </c>
      <c r="C39" s="43" t="s">
        <v>78</v>
      </c>
      <c r="D39" s="60"/>
      <c r="E39" s="61"/>
      <c r="F39" s="60"/>
      <c r="G39" s="61"/>
    </row>
    <row r="40" spans="1:7" x14ac:dyDescent="0.25">
      <c r="A40" s="42" t="str">
        <f t="shared" si="1"/>
        <v>1.</v>
      </c>
      <c r="B40" s="28" t="s">
        <v>92</v>
      </c>
      <c r="C40" s="43" t="s">
        <v>87</v>
      </c>
      <c r="D40" s="60"/>
      <c r="E40" s="61"/>
      <c r="F40" s="60"/>
      <c r="G40" s="61"/>
    </row>
    <row r="41" spans="1:7" x14ac:dyDescent="0.25">
      <c r="A41" s="42" t="str">
        <f t="shared" si="1"/>
        <v>1.</v>
      </c>
      <c r="B41" s="28" t="s">
        <v>93</v>
      </c>
      <c r="C41" s="43" t="s">
        <v>88</v>
      </c>
      <c r="D41" s="60"/>
      <c r="E41" s="61"/>
      <c r="F41" s="60"/>
      <c r="G41" s="61"/>
    </row>
    <row r="42" spans="1:7" x14ac:dyDescent="0.25">
      <c r="A42" s="42" t="str">
        <f t="shared" si="1"/>
        <v>1.</v>
      </c>
      <c r="B42" s="28" t="s">
        <v>94</v>
      </c>
      <c r="C42" s="43" t="s">
        <v>79</v>
      </c>
      <c r="D42" s="60"/>
      <c r="E42" s="61"/>
      <c r="F42" s="60"/>
      <c r="G42" s="61"/>
    </row>
    <row r="43" spans="1:7" x14ac:dyDescent="0.25">
      <c r="A43" s="42" t="str">
        <f t="shared" si="1"/>
        <v>1.</v>
      </c>
      <c r="B43" s="28" t="s">
        <v>95</v>
      </c>
      <c r="C43" s="43" t="s">
        <v>80</v>
      </c>
      <c r="D43" s="60"/>
      <c r="E43" s="61"/>
      <c r="F43" s="60"/>
      <c r="G43" s="61"/>
    </row>
    <row r="44" spans="1:7" x14ac:dyDescent="0.25">
      <c r="A44" s="42" t="str">
        <f t="shared" si="1"/>
        <v>1.</v>
      </c>
      <c r="B44" s="28" t="s">
        <v>96</v>
      </c>
      <c r="C44" s="43" t="s">
        <v>81</v>
      </c>
      <c r="D44" s="60"/>
      <c r="E44" s="61"/>
      <c r="F44" s="60"/>
      <c r="G44" s="61"/>
    </row>
    <row r="45" spans="1:7" x14ac:dyDescent="0.25">
      <c r="A45" s="42" t="str">
        <f t="shared" si="1"/>
        <v>1.</v>
      </c>
      <c r="B45" s="28" t="s">
        <v>97</v>
      </c>
      <c r="C45" s="43" t="s">
        <v>82</v>
      </c>
      <c r="D45" s="60"/>
      <c r="E45" s="61"/>
      <c r="F45" s="60"/>
      <c r="G45" s="61"/>
    </row>
    <row r="46" spans="1:7" x14ac:dyDescent="0.25">
      <c r="A46" s="44"/>
      <c r="B46" s="45"/>
      <c r="C46" s="46" t="s">
        <v>48</v>
      </c>
      <c r="D46" s="78">
        <v>23443</v>
      </c>
      <c r="E46" s="79"/>
      <c r="F46" s="79"/>
      <c r="G46" s="80"/>
    </row>
  </sheetData>
  <mergeCells count="63">
    <mergeCell ref="F42:G42"/>
    <mergeCell ref="F43:G43"/>
    <mergeCell ref="F44:G44"/>
    <mergeCell ref="F45:G45"/>
    <mergeCell ref="D46:G46"/>
    <mergeCell ref="D42:E42"/>
    <mergeCell ref="D43:E43"/>
    <mergeCell ref="D44:E44"/>
    <mergeCell ref="D45:E45"/>
    <mergeCell ref="D37:E37"/>
    <mergeCell ref="F37:G37"/>
    <mergeCell ref="D38:E38"/>
    <mergeCell ref="F38:G38"/>
    <mergeCell ref="D39:E39"/>
    <mergeCell ref="F39:G39"/>
    <mergeCell ref="D34:E34"/>
    <mergeCell ref="F34:G34"/>
    <mergeCell ref="D35:E35"/>
    <mergeCell ref="F35:G35"/>
    <mergeCell ref="D36:E36"/>
    <mergeCell ref="F36:G36"/>
    <mergeCell ref="D31:E31"/>
    <mergeCell ref="F31:G31"/>
    <mergeCell ref="D32:E32"/>
    <mergeCell ref="F32:G32"/>
    <mergeCell ref="D33:E33"/>
    <mergeCell ref="F33:G33"/>
    <mergeCell ref="A14:B14"/>
    <mergeCell ref="C14:F14"/>
    <mergeCell ref="A21:B21"/>
    <mergeCell ref="D21:G21"/>
    <mergeCell ref="A15:B15"/>
    <mergeCell ref="C15:F15"/>
    <mergeCell ref="A16:B16"/>
    <mergeCell ref="C16:F16"/>
    <mergeCell ref="A17:B17"/>
    <mergeCell ref="C17:F17"/>
    <mergeCell ref="A18:B18"/>
    <mergeCell ref="C18:F18"/>
    <mergeCell ref="A19:B19"/>
    <mergeCell ref="C19:F19"/>
    <mergeCell ref="B20:G20"/>
    <mergeCell ref="B2:G2"/>
    <mergeCell ref="B3:G3"/>
    <mergeCell ref="B4:G4"/>
    <mergeCell ref="A7:B7"/>
    <mergeCell ref="C7:F7"/>
    <mergeCell ref="A8:B8"/>
    <mergeCell ref="C8:F8"/>
    <mergeCell ref="D40:E40"/>
    <mergeCell ref="F40:G40"/>
    <mergeCell ref="D41:E41"/>
    <mergeCell ref="F41:G41"/>
    <mergeCell ref="A9:B9"/>
    <mergeCell ref="C9:F9"/>
    <mergeCell ref="A10:B10"/>
    <mergeCell ref="C10:F10"/>
    <mergeCell ref="A11:B11"/>
    <mergeCell ref="C11:F11"/>
    <mergeCell ref="A12:B12"/>
    <mergeCell ref="C12:F12"/>
    <mergeCell ref="A13:B13"/>
    <mergeCell ref="C13:F13"/>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29A8-DDE5-4EEB-85E2-FDD5A60888EB}">
  <dimension ref="A1:G35"/>
  <sheetViews>
    <sheetView tabSelected="1" zoomScale="70" zoomScaleNormal="70" workbookViewId="0">
      <selection activeCell="B3" sqref="B3:G3"/>
    </sheetView>
  </sheetViews>
  <sheetFormatPr defaultRowHeight="15" x14ac:dyDescent="0.25"/>
  <cols>
    <col min="1" max="2" width="4.85546875" customWidth="1"/>
    <col min="3" max="3" width="55.42578125" customWidth="1"/>
    <col min="4" max="4" width="35.7109375" customWidth="1"/>
    <col min="5" max="7" width="16.7109375" customWidth="1"/>
  </cols>
  <sheetData>
    <row r="1" spans="1:7" x14ac:dyDescent="0.25">
      <c r="A1" s="8"/>
      <c r="B1" s="9"/>
      <c r="C1" s="10"/>
      <c r="D1" s="11"/>
      <c r="E1" s="11"/>
      <c r="F1" s="11"/>
      <c r="G1" s="12" t="s">
        <v>6</v>
      </c>
    </row>
    <row r="2" spans="1:7" ht="15.75" x14ac:dyDescent="0.25">
      <c r="A2" s="8"/>
      <c r="B2" s="67" t="s">
        <v>7</v>
      </c>
      <c r="C2" s="67"/>
      <c r="D2" s="67"/>
      <c r="E2" s="67"/>
      <c r="F2" s="67"/>
      <c r="G2" s="67"/>
    </row>
    <row r="3" spans="1:7" ht="15.75" x14ac:dyDescent="0.25">
      <c r="A3" s="8"/>
      <c r="B3" s="68" t="s">
        <v>84</v>
      </c>
      <c r="C3" s="68"/>
      <c r="D3" s="68"/>
      <c r="E3" s="68"/>
      <c r="F3" s="68"/>
      <c r="G3" s="68"/>
    </row>
    <row r="4" spans="1:7" ht="15.75" x14ac:dyDescent="0.25">
      <c r="A4" s="8"/>
      <c r="B4" s="67" t="str">
        <f>CONCATENATE("",A21,"daļa ",C21," ")</f>
        <v xml:space="preserve">2.daļa Adatas Argon Pro-Mag Ultra biopsijas pistolēm </v>
      </c>
      <c r="C4" s="67"/>
      <c r="D4" s="67"/>
      <c r="E4" s="67"/>
      <c r="F4" s="67"/>
      <c r="G4" s="67"/>
    </row>
    <row r="5" spans="1:7" ht="15.75" x14ac:dyDescent="0.25">
      <c r="A5" s="8"/>
      <c r="B5" s="13"/>
      <c r="C5" s="13"/>
      <c r="D5" s="13"/>
      <c r="E5" s="13"/>
      <c r="F5" s="13"/>
      <c r="G5" s="14"/>
    </row>
    <row r="6" spans="1:7" ht="15.75" x14ac:dyDescent="0.25">
      <c r="A6" s="15" t="s">
        <v>8</v>
      </c>
      <c r="B6" s="16"/>
      <c r="C6" s="16"/>
      <c r="D6" s="16"/>
      <c r="E6" s="16"/>
      <c r="F6" s="16"/>
      <c r="G6" s="17" t="s">
        <v>9</v>
      </c>
    </row>
    <row r="7" spans="1:7" ht="27.75" customHeight="1" x14ac:dyDescent="0.25">
      <c r="A7" s="55" t="s">
        <v>10</v>
      </c>
      <c r="B7" s="56"/>
      <c r="C7" s="57" t="s">
        <v>11</v>
      </c>
      <c r="D7" s="58"/>
      <c r="E7" s="58"/>
      <c r="F7" s="59"/>
      <c r="G7" s="18"/>
    </row>
    <row r="8" spans="1:7" x14ac:dyDescent="0.25">
      <c r="A8" s="55" t="s">
        <v>12</v>
      </c>
      <c r="B8" s="56"/>
      <c r="C8" s="57" t="s">
        <v>13</v>
      </c>
      <c r="D8" s="58"/>
      <c r="E8" s="58"/>
      <c r="F8" s="59"/>
      <c r="G8" s="18"/>
    </row>
    <row r="9" spans="1:7" ht="41.25" customHeight="1" x14ac:dyDescent="0.25">
      <c r="A9" s="62" t="s">
        <v>14</v>
      </c>
      <c r="B9" s="63"/>
      <c r="C9" s="57" t="s">
        <v>15</v>
      </c>
      <c r="D9" s="58"/>
      <c r="E9" s="58"/>
      <c r="F9" s="59"/>
      <c r="G9" s="19"/>
    </row>
    <row r="10" spans="1:7" x14ac:dyDescent="0.25">
      <c r="A10" s="55" t="s">
        <v>16</v>
      </c>
      <c r="B10" s="56"/>
      <c r="C10" s="57" t="s">
        <v>17</v>
      </c>
      <c r="D10" s="58"/>
      <c r="E10" s="58"/>
      <c r="F10" s="59"/>
      <c r="G10" s="19"/>
    </row>
    <row r="11" spans="1:7" ht="72" customHeight="1" x14ac:dyDescent="0.25">
      <c r="A11" s="55" t="s">
        <v>18</v>
      </c>
      <c r="B11" s="56"/>
      <c r="C11" s="64" t="s">
        <v>100</v>
      </c>
      <c r="D11" s="65"/>
      <c r="E11" s="65"/>
      <c r="F11" s="66"/>
      <c r="G11" s="19"/>
    </row>
    <row r="12" spans="1:7" ht="28.5" customHeight="1" x14ac:dyDescent="0.25">
      <c r="A12" s="55" t="s">
        <v>19</v>
      </c>
      <c r="B12" s="56"/>
      <c r="C12" s="64" t="s">
        <v>20</v>
      </c>
      <c r="D12" s="65"/>
      <c r="E12" s="65"/>
      <c r="F12" s="66"/>
      <c r="G12" s="18"/>
    </row>
    <row r="13" spans="1:7" ht="41.25" customHeight="1" x14ac:dyDescent="0.25">
      <c r="A13" s="55" t="s">
        <v>21</v>
      </c>
      <c r="B13" s="56"/>
      <c r="C13" s="64" t="s">
        <v>22</v>
      </c>
      <c r="D13" s="65"/>
      <c r="E13" s="65"/>
      <c r="F13" s="66"/>
      <c r="G13" s="19"/>
    </row>
    <row r="14" spans="1:7" ht="41.25" customHeight="1" x14ac:dyDescent="0.25">
      <c r="A14" s="55" t="s">
        <v>23</v>
      </c>
      <c r="B14" s="56"/>
      <c r="C14" s="64" t="s">
        <v>24</v>
      </c>
      <c r="D14" s="65"/>
      <c r="E14" s="65"/>
      <c r="F14" s="66"/>
      <c r="G14" s="18"/>
    </row>
    <row r="15" spans="1:7" ht="27.75" customHeight="1" x14ac:dyDescent="0.25">
      <c r="A15" s="55" t="s">
        <v>25</v>
      </c>
      <c r="B15" s="56"/>
      <c r="C15" s="64" t="s">
        <v>26</v>
      </c>
      <c r="D15" s="65"/>
      <c r="E15" s="65"/>
      <c r="F15" s="66"/>
      <c r="G15" s="19"/>
    </row>
    <row r="16" spans="1:7" x14ac:dyDescent="0.25">
      <c r="A16" s="55" t="s">
        <v>27</v>
      </c>
      <c r="B16" s="56"/>
      <c r="C16" s="64" t="s">
        <v>28</v>
      </c>
      <c r="D16" s="65"/>
      <c r="E16" s="65"/>
      <c r="F16" s="66"/>
      <c r="G16" s="19"/>
    </row>
    <row r="17" spans="1:7" ht="40.5" customHeight="1" x14ac:dyDescent="0.25">
      <c r="A17" s="55" t="s">
        <v>29</v>
      </c>
      <c r="B17" s="56"/>
      <c r="C17" s="64" t="s">
        <v>30</v>
      </c>
      <c r="D17" s="65"/>
      <c r="E17" s="65"/>
      <c r="F17" s="66"/>
      <c r="G17" s="18"/>
    </row>
    <row r="18" spans="1:7" x14ac:dyDescent="0.25">
      <c r="A18" s="55" t="s">
        <v>31</v>
      </c>
      <c r="B18" s="56"/>
      <c r="C18" s="64" t="s">
        <v>32</v>
      </c>
      <c r="D18" s="65"/>
      <c r="E18" s="65"/>
      <c r="F18" s="66"/>
      <c r="G18" s="18"/>
    </row>
    <row r="19" spans="1:7" x14ac:dyDescent="0.25">
      <c r="A19" s="55" t="s">
        <v>33</v>
      </c>
      <c r="B19" s="56"/>
      <c r="C19" s="64" t="s">
        <v>34</v>
      </c>
      <c r="D19" s="65"/>
      <c r="E19" s="65"/>
      <c r="F19" s="66"/>
      <c r="G19" s="18"/>
    </row>
    <row r="20" spans="1:7" ht="15.75" x14ac:dyDescent="0.25">
      <c r="A20" s="8"/>
      <c r="B20" s="74"/>
      <c r="C20" s="75"/>
      <c r="D20" s="75"/>
      <c r="E20" s="75"/>
      <c r="F20" s="75"/>
      <c r="G20" s="75"/>
    </row>
    <row r="21" spans="1:7" ht="17.25" x14ac:dyDescent="0.25">
      <c r="A21" s="69" t="s">
        <v>50</v>
      </c>
      <c r="B21" s="70"/>
      <c r="C21" s="20" t="s">
        <v>98</v>
      </c>
      <c r="D21" s="71" t="s">
        <v>36</v>
      </c>
      <c r="E21" s="72"/>
      <c r="F21" s="72"/>
      <c r="G21" s="73"/>
    </row>
    <row r="22" spans="1:7" ht="40.5" x14ac:dyDescent="0.25">
      <c r="A22" s="21"/>
      <c r="B22" s="22"/>
      <c r="C22" s="23" t="s">
        <v>37</v>
      </c>
      <c r="D22" s="24" t="s">
        <v>38</v>
      </c>
      <c r="E22" s="25" t="s">
        <v>39</v>
      </c>
      <c r="F22" s="24" t="s">
        <v>40</v>
      </c>
      <c r="G22" s="26" t="s">
        <v>41</v>
      </c>
    </row>
    <row r="23" spans="1:7" x14ac:dyDescent="0.25">
      <c r="A23" s="47" t="str">
        <f>$A$21</f>
        <v>2.</v>
      </c>
      <c r="B23" s="48" t="s">
        <v>42</v>
      </c>
      <c r="C23" s="29" t="s">
        <v>61</v>
      </c>
      <c r="D23" s="30"/>
      <c r="E23" s="31"/>
      <c r="F23" s="32">
        <v>450</v>
      </c>
      <c r="G23" s="33"/>
    </row>
    <row r="24" spans="1:7" x14ac:dyDescent="0.25">
      <c r="A24" s="47" t="str">
        <f>$A$21</f>
        <v>2.</v>
      </c>
      <c r="B24" s="48" t="s">
        <v>43</v>
      </c>
      <c r="C24" s="29" t="s">
        <v>62</v>
      </c>
      <c r="D24" s="30"/>
      <c r="E24" s="31"/>
      <c r="F24" s="32">
        <v>450</v>
      </c>
      <c r="G24" s="33"/>
    </row>
    <row r="25" spans="1:7" x14ac:dyDescent="0.25">
      <c r="A25" s="34"/>
      <c r="B25" s="35"/>
      <c r="C25" s="36"/>
      <c r="D25" s="36"/>
      <c r="E25" s="36"/>
      <c r="F25" s="37" t="str">
        <f>CONCATENATE("Kopējā cena par ",A21,"daļu bez PVN, EUR:")</f>
        <v>Kopējā cena par 2.daļu bez PVN, EUR:</v>
      </c>
      <c r="G25" s="38">
        <f>SUMPRODUCT(F23:F24,G23:G24)</f>
        <v>0</v>
      </c>
    </row>
    <row r="26" spans="1:7" x14ac:dyDescent="0.25">
      <c r="A26" s="39"/>
      <c r="B26" s="40"/>
      <c r="C26" s="41" t="s">
        <v>51</v>
      </c>
      <c r="D26" s="76" t="s">
        <v>46</v>
      </c>
      <c r="E26" s="77"/>
      <c r="F26" s="76" t="s">
        <v>47</v>
      </c>
      <c r="G26" s="77"/>
    </row>
    <row r="27" spans="1:7" ht="26.25" x14ac:dyDescent="0.25">
      <c r="A27" s="47" t="str">
        <f t="shared" ref="A27:A34" si="0">$A$21</f>
        <v>2.</v>
      </c>
      <c r="B27" s="48" t="s">
        <v>44</v>
      </c>
      <c r="C27" s="43" t="s">
        <v>63</v>
      </c>
      <c r="D27" s="81"/>
      <c r="E27" s="82"/>
      <c r="F27" s="83"/>
      <c r="G27" s="84"/>
    </row>
    <row r="28" spans="1:7" x14ac:dyDescent="0.25">
      <c r="A28" s="47" t="str">
        <f t="shared" si="0"/>
        <v>2.</v>
      </c>
      <c r="B28" s="48" t="s">
        <v>52</v>
      </c>
      <c r="C28" s="43" t="s">
        <v>64</v>
      </c>
      <c r="D28" s="81"/>
      <c r="E28" s="82"/>
      <c r="F28" s="83"/>
      <c r="G28" s="84"/>
    </row>
    <row r="29" spans="1:7" ht="26.25" x14ac:dyDescent="0.25">
      <c r="A29" s="47" t="str">
        <f t="shared" si="0"/>
        <v>2.</v>
      </c>
      <c r="B29" s="48" t="s">
        <v>53</v>
      </c>
      <c r="C29" s="43" t="s">
        <v>65</v>
      </c>
      <c r="D29" s="81"/>
      <c r="E29" s="82"/>
      <c r="F29" s="83"/>
      <c r="G29" s="84"/>
    </row>
    <row r="30" spans="1:7" x14ac:dyDescent="0.25">
      <c r="A30" s="47" t="str">
        <f t="shared" si="0"/>
        <v>2.</v>
      </c>
      <c r="B30" s="48" t="s">
        <v>54</v>
      </c>
      <c r="C30" s="43" t="s">
        <v>66</v>
      </c>
      <c r="D30" s="81"/>
      <c r="E30" s="82"/>
      <c r="F30" s="83"/>
      <c r="G30" s="84"/>
    </row>
    <row r="31" spans="1:7" ht="26.25" x14ac:dyDescent="0.25">
      <c r="A31" s="47" t="str">
        <f t="shared" si="0"/>
        <v>2.</v>
      </c>
      <c r="B31" s="48" t="s">
        <v>55</v>
      </c>
      <c r="C31" s="43" t="s">
        <v>67</v>
      </c>
      <c r="D31" s="81"/>
      <c r="E31" s="82"/>
      <c r="F31" s="83"/>
      <c r="G31" s="84"/>
    </row>
    <row r="32" spans="1:7" x14ac:dyDescent="0.25">
      <c r="A32" s="47" t="str">
        <f t="shared" si="0"/>
        <v>2.</v>
      </c>
      <c r="B32" s="48" t="s">
        <v>56</v>
      </c>
      <c r="C32" s="43" t="s">
        <v>68</v>
      </c>
      <c r="D32" s="81"/>
      <c r="E32" s="82"/>
      <c r="F32" s="83"/>
      <c r="G32" s="84"/>
    </row>
    <row r="33" spans="1:7" x14ac:dyDescent="0.25">
      <c r="A33" s="47" t="str">
        <f t="shared" si="0"/>
        <v>2.</v>
      </c>
      <c r="B33" s="48" t="s">
        <v>69</v>
      </c>
      <c r="C33" s="43" t="s">
        <v>70</v>
      </c>
      <c r="D33" s="81"/>
      <c r="E33" s="82"/>
      <c r="F33" s="83"/>
      <c r="G33" s="84"/>
    </row>
    <row r="34" spans="1:7" x14ac:dyDescent="0.25">
      <c r="A34" s="47" t="str">
        <f t="shared" si="0"/>
        <v>2.</v>
      </c>
      <c r="B34" s="48" t="s">
        <v>71</v>
      </c>
      <c r="C34" s="43" t="s">
        <v>72</v>
      </c>
      <c r="D34" s="81"/>
      <c r="E34" s="82"/>
      <c r="F34" s="83"/>
      <c r="G34" s="84"/>
    </row>
    <row r="35" spans="1:7" x14ac:dyDescent="0.25">
      <c r="A35" s="49"/>
      <c r="B35" s="48"/>
      <c r="C35" s="50" t="s">
        <v>48</v>
      </c>
      <c r="D35" s="83">
        <v>23443</v>
      </c>
      <c r="E35" s="85"/>
      <c r="F35" s="85"/>
      <c r="G35" s="84"/>
    </row>
  </sheetData>
  <mergeCells count="51">
    <mergeCell ref="D35:G35"/>
    <mergeCell ref="D32:E32"/>
    <mergeCell ref="F32:G32"/>
    <mergeCell ref="D33:E33"/>
    <mergeCell ref="F33:G33"/>
    <mergeCell ref="D34:E34"/>
    <mergeCell ref="F34:G34"/>
    <mergeCell ref="D29:E29"/>
    <mergeCell ref="F29:G29"/>
    <mergeCell ref="D30:E30"/>
    <mergeCell ref="F30:G30"/>
    <mergeCell ref="D31:E31"/>
    <mergeCell ref="F31:G31"/>
    <mergeCell ref="D26:E26"/>
    <mergeCell ref="F26:G26"/>
    <mergeCell ref="D27:E27"/>
    <mergeCell ref="F27:G27"/>
    <mergeCell ref="D28:E28"/>
    <mergeCell ref="F28:G28"/>
    <mergeCell ref="A21:B21"/>
    <mergeCell ref="D21:G21"/>
    <mergeCell ref="A15:B15"/>
    <mergeCell ref="C15:F15"/>
    <mergeCell ref="A16:B16"/>
    <mergeCell ref="C16:F16"/>
    <mergeCell ref="A17:B17"/>
    <mergeCell ref="C17:F17"/>
    <mergeCell ref="A18:B18"/>
    <mergeCell ref="C18:F18"/>
    <mergeCell ref="A19:B19"/>
    <mergeCell ref="C19:F19"/>
    <mergeCell ref="B20:G20"/>
    <mergeCell ref="A12:B12"/>
    <mergeCell ref="C12:F12"/>
    <mergeCell ref="A13:B13"/>
    <mergeCell ref="C13:F13"/>
    <mergeCell ref="A14:B14"/>
    <mergeCell ref="C14:F14"/>
    <mergeCell ref="A9:B9"/>
    <mergeCell ref="C9:F9"/>
    <mergeCell ref="A10:B10"/>
    <mergeCell ref="C10:F10"/>
    <mergeCell ref="A11:B11"/>
    <mergeCell ref="C11:F11"/>
    <mergeCell ref="A8:B8"/>
    <mergeCell ref="C8:F8"/>
    <mergeCell ref="B2:G2"/>
    <mergeCell ref="B3:G3"/>
    <mergeCell ref="B4:G4"/>
    <mergeCell ref="A7:B7"/>
    <mergeCell ref="C7:F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Saturs</vt:lpstr>
      <vt:lpstr>I</vt:lpstr>
      <vt:lpstr>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Lazdāne</dc:creator>
  <cp:lastModifiedBy>Sandra Aare</cp:lastModifiedBy>
  <dcterms:created xsi:type="dcterms:W3CDTF">2021-09-14T12:39:44Z</dcterms:created>
  <dcterms:modified xsi:type="dcterms:W3CDTF">2021-09-24T10:53:53Z</dcterms:modified>
</cp:coreProperties>
</file>