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filterPrivacy="1" defaultThemeVersion="124226"/>
  <xr:revisionPtr revIDLastSave="0" documentId="8_{87F89584-C29E-46BA-99AA-BCA6D33A9AC2}" xr6:coauthVersionLast="37" xr6:coauthVersionMax="37" xr10:uidLastSave="{00000000-0000-0000-0000-000000000000}"/>
  <bookViews>
    <workbookView xWindow="0" yWindow="0" windowWidth="25200" windowHeight="11685" activeTab="1" xr2:uid="{00000000-000D-0000-FFFF-FFFF00000000}"/>
  </bookViews>
  <sheets>
    <sheet name="Saturs" sheetId="7" r:id="rId1"/>
    <sheet name="Tehniskā specifikācija" sheetId="4" r:id="rId2"/>
  </sheets>
  <calcPr calcId="162913"/>
</workbook>
</file>

<file path=xl/calcChain.xml><?xml version="1.0" encoding="utf-8"?>
<calcChain xmlns="http://schemas.openxmlformats.org/spreadsheetml/2006/main">
  <c r="B72" i="4" l="1"/>
  <c r="C72" i="4"/>
  <c r="C74" i="4" s="1"/>
  <c r="B91" i="4"/>
  <c r="C91" i="4"/>
  <c r="C93" i="4" s="1"/>
  <c r="B25" i="4"/>
  <c r="C25" i="4"/>
  <c r="C27" i="4" s="1"/>
  <c r="C51" i="4" l="1"/>
  <c r="C53" i="4" s="1"/>
  <c r="B51" i="4"/>
  <c r="C10" i="7" l="1"/>
  <c r="E10" i="7" s="1"/>
  <c r="C9" i="7"/>
  <c r="E9" i="7" s="1"/>
  <c r="C8" i="7"/>
  <c r="E8" i="7" s="1"/>
  <c r="C7" i="7"/>
  <c r="E7" i="7" s="1"/>
  <c r="B7" i="7" l="1"/>
  <c r="B10" i="7"/>
  <c r="B9" i="7"/>
  <c r="B8" i="7"/>
  <c r="F9" i="7" l="1"/>
  <c r="F10" i="7"/>
  <c r="F7" i="7"/>
  <c r="F8" i="7"/>
</calcChain>
</file>

<file path=xl/sharedStrings.xml><?xml version="1.0" encoding="utf-8"?>
<sst xmlns="http://schemas.openxmlformats.org/spreadsheetml/2006/main" count="210" uniqueCount="149">
  <si>
    <t>Vispārīgās prasības:</t>
  </si>
  <si>
    <t>1)</t>
  </si>
  <si>
    <t>2)</t>
  </si>
  <si>
    <t>3)</t>
  </si>
  <si>
    <t>4)</t>
  </si>
  <si>
    <t>5)</t>
  </si>
  <si>
    <t>6)</t>
  </si>
  <si>
    <t>Nr.p.k.</t>
  </si>
  <si>
    <t>1.</t>
  </si>
  <si>
    <t>1.1</t>
  </si>
  <si>
    <t>1.2</t>
  </si>
  <si>
    <t xml:space="preserve">Tehniskās prasības: </t>
  </si>
  <si>
    <t xml:space="preserve">Preces ražotājs:  </t>
  </si>
  <si>
    <t>7)</t>
  </si>
  <si>
    <t>8)</t>
  </si>
  <si>
    <t>2.</t>
  </si>
  <si>
    <t>2.1</t>
  </si>
  <si>
    <t>2.2</t>
  </si>
  <si>
    <t>2.2.1</t>
  </si>
  <si>
    <t>2.2.2</t>
  </si>
  <si>
    <t>2.2.3</t>
  </si>
  <si>
    <t>1.1.1</t>
  </si>
  <si>
    <t>2.1.1</t>
  </si>
  <si>
    <t>Tehniskā specifikācija - Tehniskais piedāvājums</t>
  </si>
  <si>
    <t>9)</t>
  </si>
  <si>
    <t>Piedāvājuma cenā jāiekļauj visas izmaksas, kas saistītas ar piederumu transportu un piegādi</t>
  </si>
  <si>
    <t>Piegāde 2 nedēļu laikā no pasūtījuma</t>
  </si>
  <si>
    <t>Visas piedāvātās preces ir jaunas, iepriekš nelietotas un nesatur iepriekš lietotas vai atjaunotas sastāvdaļas vai komponentes</t>
  </si>
  <si>
    <t>Preces nosaukums, tehniskā specifikācija, veicamās funkcijas</t>
  </si>
  <si>
    <t>10)</t>
  </si>
  <si>
    <t>Uz katra instrumenta vai tā sterilā iepakojuma ir jābūt uzdrukātam ražotāja logo un artikula numuram</t>
  </si>
  <si>
    <t>Visi tehniskajā specifikācijā iekļautie zīmoli un preču zīmes lasāmi ar frāzi "vai ekvivalents". Pretendents ir tiesīgs piedāvāt alternatīvu tehniskās specifikācijas izpildi, nodrošinot visu tehniskajā specifikācijā iekļauto prasību un funkcionalitātes izpildi un noteikto standartu ievērošanu, iesniedzot ražotāja apliecinājumu, par saderību ar norādīto iekārtu. Piedāvāto instrumentu izmēri var atšķirties ± 10% no tehniskajās prasībās norādītajiem izmēriem</t>
  </si>
  <si>
    <t>Vienības cena bez PVN:</t>
  </si>
  <si>
    <t>PVN likme:</t>
  </si>
  <si>
    <t>Cena kopā ar PVN:</t>
  </si>
  <si>
    <t>1.1.2</t>
  </si>
  <si>
    <t>1.1.3</t>
  </si>
  <si>
    <t>1.1.4</t>
  </si>
  <si>
    <t>1.1.5</t>
  </si>
  <si>
    <t>2.1.2</t>
  </si>
  <si>
    <t>2.1.3</t>
  </si>
  <si>
    <t>2.1.4</t>
  </si>
  <si>
    <t>2.1.5</t>
  </si>
  <si>
    <t>2.1.6</t>
  </si>
  <si>
    <t>3.</t>
  </si>
  <si>
    <t>3.1</t>
  </si>
  <si>
    <t>3.1.1</t>
  </si>
  <si>
    <t>3.1.2</t>
  </si>
  <si>
    <t>3.1.3</t>
  </si>
  <si>
    <t>3.1.4</t>
  </si>
  <si>
    <t>3.2</t>
  </si>
  <si>
    <t>3.2.1</t>
  </si>
  <si>
    <t>EKK:</t>
  </si>
  <si>
    <t>4.</t>
  </si>
  <si>
    <t>4.1</t>
  </si>
  <si>
    <t>4.1.1</t>
  </si>
  <si>
    <t>4.1.2</t>
  </si>
  <si>
    <t>4.1.3</t>
  </si>
  <si>
    <t>4.1.4</t>
  </si>
  <si>
    <t>4.2</t>
  </si>
  <si>
    <t>4.2.1</t>
  </si>
  <si>
    <t>Piedāvātās preces kods:</t>
  </si>
  <si>
    <r>
      <t>Pretendenta tehniskais piedāvājums</t>
    </r>
    <r>
      <rPr>
        <b/>
        <vertAlign val="superscript"/>
        <sz val="10"/>
        <color theme="1"/>
        <rFont val="Times New Roman"/>
        <family val="1"/>
        <charset val="186"/>
      </rPr>
      <t>1</t>
    </r>
  </si>
  <si>
    <r>
      <t>Atsauce uz informatīvo materiālu</t>
    </r>
    <r>
      <rPr>
        <b/>
        <vertAlign val="superscript"/>
        <sz val="10"/>
        <color theme="1"/>
        <rFont val="Times New Roman"/>
        <family val="1"/>
        <charset val="186"/>
      </rPr>
      <t>2</t>
    </r>
  </si>
  <si>
    <r>
      <t>Vērtējums</t>
    </r>
    <r>
      <rPr>
        <b/>
        <vertAlign val="superscript"/>
        <sz val="10"/>
        <color theme="1"/>
        <rFont val="Times New Roman"/>
        <family val="1"/>
        <charset val="186"/>
      </rPr>
      <t>3</t>
    </r>
  </si>
  <si>
    <r>
      <t>Paredzamais daudzums</t>
    </r>
    <r>
      <rPr>
        <b/>
        <i/>
        <vertAlign val="superscript"/>
        <sz val="10"/>
        <rFont val="Times New Roman"/>
        <family val="1"/>
        <charset val="186"/>
      </rPr>
      <t>4</t>
    </r>
    <r>
      <rPr>
        <b/>
        <i/>
        <sz val="10"/>
        <rFont val="Times New Roman"/>
        <family val="1"/>
      </rPr>
      <t>:</t>
    </r>
  </si>
  <si>
    <r>
      <rPr>
        <vertAlign val="superscript"/>
        <sz val="10"/>
        <rFont val="Times New Roman"/>
        <family val="1"/>
        <charset val="186"/>
      </rPr>
      <t>1</t>
    </r>
    <r>
      <rPr>
        <sz val="10"/>
        <rFont val="Times New Roman"/>
        <family val="1"/>
        <charset val="186"/>
      </rPr>
      <t xml:space="preserve"> Pretendenta tehniskajā piedāvājumā norāda Preces ražotāju un modeli atbilstošos parametrus</t>
    </r>
  </si>
  <si>
    <r>
      <rPr>
        <vertAlign val="superscript"/>
        <sz val="10"/>
        <rFont val="Times New Roman"/>
        <family val="1"/>
        <charset val="186"/>
      </rPr>
      <t>2</t>
    </r>
    <r>
      <rPr>
        <sz val="10"/>
        <rFont val="Times New Roman"/>
        <family val="1"/>
        <charset val="186"/>
      </rPr>
      <t xml:space="preserve"> Parametru atbilstību pamatot ar norādi uz pavadošo dokumentu (informatīvie materiāli) , kas ļauj pārliecināties par piegādājamās Preces atbilstību tehniskajai specifikācijai. Informatīvajos materiālos pretendents atzīmē uz kuru iepirkuma tehniskās specifikācijas pozīciju pievienotā informācija attiecināma</t>
    </r>
  </si>
  <si>
    <r>
      <rPr>
        <vertAlign val="superscript"/>
        <sz val="10"/>
        <rFont val="Times New Roman"/>
        <family val="1"/>
        <charset val="186"/>
      </rPr>
      <t>3</t>
    </r>
    <r>
      <rPr>
        <sz val="10"/>
        <rFont val="Times New Roman"/>
        <family val="1"/>
        <charset val="186"/>
      </rPr>
      <t xml:space="preserve"> Vērtējumu aizpilda Iepirkumu komisija</t>
    </r>
  </si>
  <si>
    <t>3.1.5</t>
  </si>
  <si>
    <t xml:space="preserve">Instrumenti: </t>
  </si>
  <si>
    <t>4.1.5</t>
  </si>
  <si>
    <t>4.1.6</t>
  </si>
  <si>
    <t>4.2.2</t>
  </si>
  <si>
    <r>
      <rPr>
        <vertAlign val="superscript"/>
        <sz val="10"/>
        <rFont val="Times New Roman"/>
        <family val="1"/>
        <charset val="186"/>
      </rPr>
      <t>4</t>
    </r>
    <r>
      <rPr>
        <sz val="10"/>
        <rFont val="Times New Roman"/>
        <family val="1"/>
        <charset val="186"/>
      </rPr>
      <t>'Paredzamais daudzums norādīts ņemot vērā iepriekšējo gadu patēriņu un tiek izmantots pretendentu finanšu piedāvājumu objektīvai vērtēšanai. Līgumi tiek slēgti par vienas vienības cenu, nosakot visa iepirkuma kopējo apjomu naudas izteiksmē un nenosakot katras pozīcijas apjomu</t>
    </r>
  </si>
  <si>
    <t>1.1.6</t>
  </si>
  <si>
    <t>Saturs</t>
  </si>
  <si>
    <t>Daļa</t>
  </si>
  <si>
    <t>Preces nosaukums</t>
  </si>
  <si>
    <t>1</t>
  </si>
  <si>
    <t>daļa</t>
  </si>
  <si>
    <t>2</t>
  </si>
  <si>
    <t>3</t>
  </si>
  <si>
    <t>4</t>
  </si>
  <si>
    <t>Daudzreizlietojams, autoklavejams</t>
  </si>
  <si>
    <t>Daudzreizlietojams</t>
  </si>
  <si>
    <t>Konizācijas cilpa</t>
  </si>
  <si>
    <t>Ar 2,4 vai 4 mm konektoru</t>
  </si>
  <si>
    <t>Ar izolētu stieņi</t>
  </si>
  <si>
    <t>Darba garums 10 ±1 cm</t>
  </si>
  <si>
    <t>Cilpu izmērs:</t>
  </si>
  <si>
    <t>Cilpas izmērs 22 x 17 mm (Atsauces nr. Karl Storz 26165 UG vai analogs)</t>
  </si>
  <si>
    <t>Cilpas izmērs 15 x 13 mm (Atsauces nr. Karl Storz 26165 UM vai analogs)</t>
  </si>
  <si>
    <t>Cilpas izmērs 10 x 8 mm (Atsauces nr. Karl Storz 26165 UK vai analogs)</t>
  </si>
  <si>
    <t>Bipolārā TUR cilpa</t>
  </si>
  <si>
    <t>Izmantošanai ar 24/26 Fr rezektoskopu</t>
  </si>
  <si>
    <t>Monopolāri</t>
  </si>
  <si>
    <t>Rokturim 4 mm savienojums uz ģeneratora pusi</t>
  </si>
  <si>
    <t>Daudzreiz lietojama</t>
  </si>
  <si>
    <t>Stieples diametrs 0,35/0,40 mm</t>
  </si>
  <si>
    <t>Griešanas cilpa (Atsauces nr. Karl Storz 27040 GP1 vai analogs)</t>
  </si>
  <si>
    <t>Griešanas cilpa, taisna (Atsauces nr. Karl Storz 27040 BL1 vai analogs)</t>
  </si>
  <si>
    <t>Vaporizācijas bumbiņa (Atsauces nr. Karl Storz 27040 NB vai analogs)</t>
  </si>
  <si>
    <t>Rezektoskopijas elektrodi, daudzreizlietojami</t>
  </si>
  <si>
    <t>Savietojams ar Karl Storz rezektoskopiem</t>
  </si>
  <si>
    <t>19/22 Fr.</t>
  </si>
  <si>
    <t>Liekta cilpa (Atsauces nr. Karl Storz 27054 G vai analogs)</t>
  </si>
  <si>
    <t>Naža formas (Atsauces nr. Karl Storz 27054 L vai analogs)</t>
  </si>
  <si>
    <t>Bumbas formas (Atsauces nr. Karl Storz 27054 N vai analogs)</t>
  </si>
  <si>
    <t>HF elektrodi</t>
  </si>
  <si>
    <t>4 mm savienojums uz ģeneratora pusi</t>
  </si>
  <si>
    <t>5 mm diametrs</t>
  </si>
  <si>
    <r>
      <t>330</t>
    </r>
    <r>
      <rPr>
        <sz val="10"/>
        <color theme="1"/>
        <rFont val="Calibri"/>
        <family val="2"/>
        <charset val="186"/>
      </rPr>
      <t>±</t>
    </r>
    <r>
      <rPr>
        <sz val="10"/>
        <color theme="1"/>
        <rFont val="Times New Roman"/>
        <family val="1"/>
        <charset val="186"/>
      </rPr>
      <t>30 mm Garums</t>
    </r>
  </si>
  <si>
    <t>Dažādi gali:</t>
  </si>
  <si>
    <t>Pogas elektrods (Atsauces nr. Olympus A6280 vai analogs)</t>
  </si>
  <si>
    <t>J- veida aķis (Atsauces nr. Olympus A6283 vai analogs)</t>
  </si>
  <si>
    <t>L- veida aķis (Atsauces nr. Olympus A6282 vai analogs)</t>
  </si>
  <si>
    <t>Adatas elektrods (Atsauces nr. Olympus A6281 vai analogs)</t>
  </si>
  <si>
    <t>Spatulas elektrods (Atsauces nr. Olympus A6284 vai analogs)</t>
  </si>
  <si>
    <t>Izmēru pielaide ±10%, ja nav norādīts citādi.</t>
  </si>
  <si>
    <t>Ņemot vērā, ka neparedzamu apstākļu dēļ, Līguma ___.pielikumā norādīto preču klāsts var mainīties 10% apmērā no Vienošanās kopējās summas, tehniskajā un finanšu piedāvājumā neiekļauto preču cenas tiek atsevišķi saskaņotas ar Pasūtītāju, nepārsniedzot vidējās tirgus cenas Latvijā un nemainot Vienošanās kopējo summu.</t>
  </si>
  <si>
    <t>Pusēm vienojoties Vienošanās darbības termiņš var tikt pagarināts saskaņā ar Publisko iepirkumu likumā noteikto.</t>
  </si>
  <si>
    <t>Nepieciešamības gadījumā, pretendents nodrošina piederumu paraugus piedāvājuma izvērtēšanai.</t>
  </si>
  <si>
    <t>Iesniegt ražotāja vai tā pilnvarotā pārstāvja izsniegtu apliecinošu dokumentu,  kas apliecina, ka piegādātājs ir tiesīgs izplatīt piedāvāto produktu Latvijas Republikas teritorijā (vai Eiropas Savienības teritorijā);</t>
  </si>
  <si>
    <t>11)</t>
  </si>
  <si>
    <t>12)</t>
  </si>
  <si>
    <t>13)</t>
  </si>
  <si>
    <t>14)</t>
  </si>
  <si>
    <t>15)</t>
  </si>
  <si>
    <t>16)</t>
  </si>
  <si>
    <t>Piedāvātām precēm jābūt CE marķējums. Pretendentam jāiesniedz EK Atbilstības deklarācija un CE sertifikāta kopija (ja ražotājs noteicis ierīču klasi Is, Im, IIa, IIb vai III);</t>
  </si>
  <si>
    <t>Garantija laiks daudzreizlietojamām precēm vismaz 12 mēneši, vienreizlietojamām precēm 6 mēneši no Preces piegādes dienas</t>
  </si>
  <si>
    <t>2.1.7</t>
  </si>
  <si>
    <t>2.1.8</t>
  </si>
  <si>
    <t>3.1.6</t>
  </si>
  <si>
    <t>3.2.2</t>
  </si>
  <si>
    <t>3.2.3</t>
  </si>
  <si>
    <t>4.2.3</t>
  </si>
  <si>
    <t>"Elektroķirurģijas instrumentu un piederumu piegāde"</t>
  </si>
  <si>
    <t>ID Nr.PSKUS 2018/137</t>
  </si>
  <si>
    <t>Piedāvājums</t>
  </si>
  <si>
    <t>1.1.7</t>
  </si>
  <si>
    <t>1.1.8</t>
  </si>
  <si>
    <t>1.1.9</t>
  </si>
  <si>
    <t>1.2.1</t>
  </si>
  <si>
    <t>1.2.2</t>
  </si>
  <si>
    <t>1.2.3</t>
  </si>
  <si>
    <t>1.2.4</t>
  </si>
  <si>
    <t>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</si>
</sst>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Ls-426]\ * #,##0.00_-;\-[$Ls-426]\ * #,##0.00_-;_-[$Ls-426]\ * &quot;-&quot;??_-;_-@_-"/>
    <numFmt numFmtId="165" formatCode="_-[$€-2]\ * #,##0.00_-;\-[$€-2]\ * #,##0.00_-;_-[$€-2]\ * &quot;-&quot;??_-;_-@_-"/>
    <numFmt numFmtId="166" formatCode="_-[$€-426]\ * #,##0.00_-;\-[$€-426]\ * #,##0.00_-;_-[$€-426]\ * &quot;-&quot;??_-;_-@_-"/>
  </numFmts>
  <fonts count="27"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b/>
      <sz val="12"/>
      <name val="Times New Roman"/>
      <family val="1"/>
    </font>
    <font>
      <b/>
      <sz val="10"/>
      <name val="Times New Roman"/>
      <family val="1"/>
    </font>
    <font>
      <b/>
      <i/>
      <sz val="10"/>
      <name val="Times New Roman"/>
      <family val="1"/>
    </font>
    <font>
      <sz val="10"/>
      <name val="Times New Roman"/>
      <family val="1"/>
    </font>
    <font>
      <sz val="10"/>
      <name val="Arial"/>
      <family val="2"/>
      <charset val="186"/>
    </font>
    <font>
      <sz val="10"/>
      <name val="Arial"/>
      <family val="2"/>
      <charset val="186"/>
    </font>
    <font>
      <b/>
      <sz val="14"/>
      <color theme="1"/>
      <name val="Times New Roman"/>
      <family val="1"/>
      <charset val="186"/>
    </font>
    <font>
      <b/>
      <sz val="12"/>
      <color theme="1"/>
      <name val="Times New Roman"/>
      <family val="1"/>
      <charset val="186"/>
    </font>
    <font>
      <sz val="11"/>
      <color theme="1"/>
      <name val="Calibri"/>
      <family val="2"/>
      <scheme val="minor"/>
    </font>
    <font>
      <b/>
      <i/>
      <sz val="10"/>
      <name val="Times New Roman"/>
      <family val="1"/>
      <charset val="186"/>
    </font>
    <font>
      <b/>
      <vertAlign val="superscript"/>
      <sz val="10"/>
      <color theme="1"/>
      <name val="Times New Roman"/>
      <family val="1"/>
      <charset val="186"/>
    </font>
    <font>
      <b/>
      <i/>
      <vertAlign val="superscript"/>
      <sz val="10"/>
      <name val="Times New Roman"/>
      <family val="1"/>
      <charset val="186"/>
    </font>
    <font>
      <vertAlign val="superscript"/>
      <sz val="10"/>
      <name val="Times New Roman"/>
      <family val="1"/>
      <charset val="186"/>
    </font>
    <font>
      <b/>
      <i/>
      <sz val="10"/>
      <color theme="1"/>
      <name val="Times New Roman"/>
      <family val="1"/>
      <charset val="186"/>
    </font>
    <font>
      <b/>
      <i/>
      <sz val="12"/>
      <name val="Times New Roman"/>
      <family val="1"/>
      <charset val="186"/>
    </font>
    <font>
      <sz val="10"/>
      <color theme="1"/>
      <name val="Calibri"/>
      <family val="2"/>
      <charset val="186"/>
    </font>
    <font>
      <b/>
      <sz val="11"/>
      <color theme="1"/>
      <name val="Calibri"/>
      <family val="2"/>
      <charset val="186"/>
      <scheme val="minor"/>
    </font>
    <font>
      <i/>
      <sz val="12"/>
      <name val="Times New Roman"/>
      <family val="1"/>
      <charset val="186"/>
    </font>
    <font>
      <b/>
      <sz val="12"/>
      <name val="Times New Roman"/>
      <family val="1"/>
      <charset val="186"/>
    </font>
  </fonts>
  <fills count="7">
    <fill>
      <patternFill patternType="none"/>
    </fill>
    <fill>
      <patternFill patternType="gray125"/>
    </fill>
    <fill>
      <patternFill patternType="solid">
        <fgColor theme="6"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FF"/>
        <bgColor indexed="64"/>
      </patternFill>
    </fill>
    <fill>
      <patternFill patternType="solid">
        <fgColor theme="9"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style="thin">
        <color auto="1"/>
      </left>
      <right style="thin">
        <color indexed="64"/>
      </right>
      <top style="medium">
        <color auto="1"/>
      </top>
      <bottom style="thin">
        <color indexed="64"/>
      </bottom>
      <diagonal/>
    </border>
    <border>
      <left style="thin">
        <color auto="1"/>
      </left>
      <right/>
      <top style="medium">
        <color auto="1"/>
      </top>
      <bottom style="thin">
        <color indexed="64"/>
      </bottom>
      <diagonal/>
    </border>
    <border>
      <left/>
      <right style="thin">
        <color indexed="64"/>
      </right>
      <top style="medium">
        <color auto="1"/>
      </top>
      <bottom style="thin">
        <color indexed="64"/>
      </bottom>
      <diagonal/>
    </border>
    <border>
      <left/>
      <right/>
      <top style="medium">
        <color auto="1"/>
      </top>
      <bottom style="thin">
        <color auto="1"/>
      </bottom>
      <diagonal/>
    </border>
    <border>
      <left/>
      <right style="thin">
        <color auto="1"/>
      </right>
      <top/>
      <bottom style="thin">
        <color auto="1"/>
      </bottom>
      <diagonal/>
    </border>
  </borders>
  <cellStyleXfs count="9">
    <xf numFmtId="0" fontId="0" fillId="0" borderId="0"/>
    <xf numFmtId="164" fontId="4" fillId="0" borderId="0">
      <alignment vertical="center" wrapText="1"/>
    </xf>
    <xf numFmtId="0" fontId="12" fillId="0" borderId="0"/>
    <xf numFmtId="0" fontId="3" fillId="0" borderId="0"/>
    <xf numFmtId="0" fontId="13" fillId="0" borderId="0"/>
    <xf numFmtId="0" fontId="13" fillId="0" borderId="0"/>
    <xf numFmtId="0" fontId="2" fillId="0" borderId="0"/>
    <xf numFmtId="0" fontId="12" fillId="0" borderId="0"/>
    <xf numFmtId="9" fontId="16" fillId="0" borderId="0" applyFont="0" applyFill="0" applyBorder="0" applyAlignment="0" applyProtection="0"/>
  </cellStyleXfs>
  <cellXfs count="79">
    <xf numFmtId="0" fontId="0" fillId="0" borderId="0" xfId="0"/>
    <xf numFmtId="0" fontId="8" fillId="2" borderId="1" xfId="1" applyNumberFormat="1" applyFont="1" applyFill="1" applyBorder="1" applyAlignment="1">
      <alignment horizontal="center" vertical="center" wrapText="1"/>
    </xf>
    <xf numFmtId="14" fontId="6" fillId="0" borderId="1" xfId="1" quotePrefix="1" applyNumberFormat="1" applyFont="1" applyFill="1" applyBorder="1" applyAlignment="1">
      <alignment horizontal="right" vertical="center" wrapText="1"/>
    </xf>
    <xf numFmtId="49" fontId="11" fillId="0" borderId="1" xfId="0" applyNumberFormat="1" applyFont="1" applyFill="1" applyBorder="1" applyAlignment="1">
      <alignment horizontal="right" vertical="center" wrapText="1"/>
    </xf>
    <xf numFmtId="0" fontId="5" fillId="4" borderId="1" xfId="1" applyNumberFormat="1" applyFont="1" applyFill="1" applyBorder="1" applyAlignment="1">
      <alignment horizontal="center" vertical="center" wrapText="1"/>
    </xf>
    <xf numFmtId="0" fontId="7" fillId="4" borderId="1" xfId="1" applyNumberFormat="1" applyFont="1" applyFill="1" applyBorder="1" applyAlignment="1">
      <alignment horizontal="center" vertical="center" wrapText="1"/>
    </xf>
    <xf numFmtId="14" fontId="4" fillId="0" borderId="0" xfId="1" applyNumberFormat="1" applyAlignment="1">
      <alignment vertical="center"/>
    </xf>
    <xf numFmtId="0" fontId="8" fillId="2" borderId="3" xfId="1" applyNumberFormat="1" applyFont="1" applyFill="1" applyBorder="1" applyAlignment="1">
      <alignment horizontal="left" vertical="top" wrapText="1"/>
    </xf>
    <xf numFmtId="0" fontId="0" fillId="0" borderId="0" xfId="0" applyAlignment="1">
      <alignment horizontal="left" vertical="top" wrapText="1"/>
    </xf>
    <xf numFmtId="0" fontId="0" fillId="0" borderId="0" xfId="0"/>
    <xf numFmtId="0" fontId="4" fillId="0" borderId="1" xfId="1" applyNumberFormat="1" applyBorder="1" applyAlignment="1">
      <alignment horizontal="center" vertical="center" wrapText="1"/>
    </xf>
    <xf numFmtId="0" fontId="11" fillId="0" borderId="3" xfId="0" quotePrefix="1" applyNumberFormat="1" applyFont="1" applyFill="1" applyBorder="1" applyAlignment="1">
      <alignment horizontal="right" vertical="top" wrapText="1"/>
    </xf>
    <xf numFmtId="0" fontId="4" fillId="5" borderId="1" xfId="0" applyFont="1" applyFill="1" applyBorder="1" applyAlignment="1">
      <alignment horizontal="justify" vertical="top" wrapText="1"/>
    </xf>
    <xf numFmtId="0" fontId="10" fillId="3" borderId="1" xfId="1" quotePrefix="1" applyNumberFormat="1" applyFont="1" applyFill="1" applyBorder="1" applyAlignment="1">
      <alignment vertical="center" wrapText="1"/>
    </xf>
    <xf numFmtId="0" fontId="10" fillId="3" borderId="6" xfId="1" quotePrefix="1" applyNumberFormat="1" applyFont="1" applyFill="1" applyBorder="1" applyAlignment="1">
      <alignment vertical="center" wrapText="1"/>
    </xf>
    <xf numFmtId="0" fontId="10" fillId="3" borderId="3" xfId="1" quotePrefix="1" applyNumberFormat="1" applyFont="1" applyFill="1" applyBorder="1" applyAlignment="1">
      <alignment horizontal="right" vertical="center" wrapText="1"/>
    </xf>
    <xf numFmtId="164" fontId="6" fillId="0" borderId="0" xfId="1" applyFont="1" applyAlignment="1">
      <alignment horizontal="left" vertical="top" wrapText="1"/>
    </xf>
    <xf numFmtId="0" fontId="0" fillId="0" borderId="3" xfId="0" applyFill="1" applyBorder="1" applyAlignment="1"/>
    <xf numFmtId="0" fontId="17" fillId="0" borderId="3" xfId="0" quotePrefix="1" applyNumberFormat="1" applyFont="1" applyFill="1" applyBorder="1" applyAlignment="1">
      <alignment horizontal="right" vertical="top" wrapText="1"/>
    </xf>
    <xf numFmtId="0" fontId="0" fillId="6" borderId="3" xfId="0" applyFill="1" applyBorder="1" applyAlignment="1"/>
    <xf numFmtId="0" fontId="17" fillId="6" borderId="3" xfId="0" quotePrefix="1" applyNumberFormat="1" applyFont="1" applyFill="1" applyBorder="1" applyAlignment="1">
      <alignment horizontal="right" vertical="top" wrapText="1"/>
    </xf>
    <xf numFmtId="0" fontId="4" fillId="5" borderId="6" xfId="0" applyFont="1" applyFill="1" applyBorder="1" applyAlignment="1">
      <alignment horizontal="justify" vertical="top" wrapText="1"/>
    </xf>
    <xf numFmtId="14" fontId="6" fillId="0" borderId="7" xfId="1" quotePrefix="1" applyNumberFormat="1" applyFont="1" applyFill="1" applyBorder="1" applyAlignment="1">
      <alignment horizontal="right" vertical="center" wrapText="1"/>
    </xf>
    <xf numFmtId="0" fontId="7" fillId="5" borderId="8" xfId="0" applyFont="1" applyFill="1" applyBorder="1" applyAlignment="1">
      <alignment horizontal="right" vertical="top" wrapText="1"/>
    </xf>
    <xf numFmtId="0" fontId="5" fillId="4" borderId="1" xfId="1" applyNumberFormat="1" applyFont="1" applyFill="1" applyBorder="1" applyAlignment="1">
      <alignment horizontal="left" vertical="center" wrapText="1"/>
    </xf>
    <xf numFmtId="0" fontId="10" fillId="3" borderId="3" xfId="1" quotePrefix="1" applyNumberFormat="1" applyFont="1" applyFill="1" applyBorder="1" applyAlignment="1">
      <alignment vertical="center" wrapText="1"/>
    </xf>
    <xf numFmtId="0" fontId="10" fillId="3" borderId="5" xfId="1" quotePrefix="1" applyNumberFormat="1" applyFont="1" applyFill="1" applyBorder="1" applyAlignment="1">
      <alignment vertical="center" wrapText="1"/>
    </xf>
    <xf numFmtId="0" fontId="10" fillId="3" borderId="4" xfId="1" quotePrefix="1" applyNumberFormat="1" applyFont="1" applyFill="1" applyBorder="1" applyAlignment="1">
      <alignment vertical="center" wrapText="1"/>
    </xf>
    <xf numFmtId="166" fontId="4" fillId="0" borderId="1" xfId="1" applyNumberFormat="1" applyBorder="1" applyAlignment="1">
      <alignment horizontal="center" vertical="center" wrapText="1"/>
    </xf>
    <xf numFmtId="0" fontId="4" fillId="5" borderId="6" xfId="0" applyFont="1" applyFill="1" applyBorder="1" applyAlignment="1">
      <alignment horizontal="left" vertical="top" wrapText="1" indent="1"/>
    </xf>
    <xf numFmtId="0" fontId="21" fillId="5" borderId="1" xfId="0" applyFont="1" applyFill="1" applyBorder="1" applyAlignment="1">
      <alignment horizontal="justify" vertical="top" wrapText="1"/>
    </xf>
    <xf numFmtId="0" fontId="1" fillId="0" borderId="0" xfId="0" applyFont="1" applyAlignment="1">
      <alignment vertical="center"/>
    </xf>
    <xf numFmtId="164" fontId="4" fillId="0" borderId="0" xfId="1" applyFont="1" applyAlignment="1">
      <alignment horizontal="left" vertical="top" wrapText="1"/>
    </xf>
    <xf numFmtId="0" fontId="0" fillId="0" borderId="0" xfId="0" applyAlignment="1">
      <alignment wrapText="1"/>
    </xf>
    <xf numFmtId="0" fontId="15" fillId="3" borderId="1" xfId="0" applyFont="1" applyFill="1" applyBorder="1" applyAlignment="1">
      <alignment vertical="center" wrapText="1"/>
    </xf>
    <xf numFmtId="49" fontId="0" fillId="0" borderId="3" xfId="0" quotePrefix="1" applyNumberFormat="1" applyBorder="1" applyAlignment="1">
      <alignment horizontal="right"/>
    </xf>
    <xf numFmtId="0" fontId="0" fillId="0" borderId="5" xfId="0" quotePrefix="1" applyNumberFormat="1" applyBorder="1" applyAlignment="1">
      <alignment horizontal="right"/>
    </xf>
    <xf numFmtId="49" fontId="0" fillId="0" borderId="4" xfId="0" applyNumberFormat="1" applyBorder="1"/>
    <xf numFmtId="166" fontId="0" fillId="0" borderId="1" xfId="0" applyNumberFormat="1" applyBorder="1"/>
    <xf numFmtId="0" fontId="4" fillId="0" borderId="6" xfId="1" applyNumberFormat="1" applyBorder="1" applyAlignment="1">
      <alignment horizontal="center" vertical="center" wrapText="1"/>
    </xf>
    <xf numFmtId="0" fontId="4" fillId="0" borderId="11" xfId="1" applyNumberFormat="1" applyBorder="1" applyAlignment="1">
      <alignment horizontal="center" vertical="center" wrapText="1"/>
    </xf>
    <xf numFmtId="0" fontId="24" fillId="0" borderId="1" xfId="0" applyFont="1" applyBorder="1"/>
    <xf numFmtId="0" fontId="6" fillId="0" borderId="1" xfId="1" applyNumberFormat="1" applyFont="1" applyFill="1" applyBorder="1" applyAlignment="1">
      <alignment horizontal="right" vertical="center" wrapText="1"/>
    </xf>
    <xf numFmtId="0" fontId="6" fillId="0" borderId="2" xfId="1" applyNumberFormat="1" applyFont="1" applyFill="1" applyBorder="1" applyAlignment="1">
      <alignment horizontal="right" vertical="center" wrapText="1"/>
    </xf>
    <xf numFmtId="0" fontId="6" fillId="0" borderId="5" xfId="1" applyNumberFormat="1" applyFont="1" applyFill="1" applyBorder="1" applyAlignment="1">
      <alignment horizontal="right" vertical="center" wrapText="1"/>
    </xf>
    <xf numFmtId="0" fontId="6" fillId="0" borderId="5" xfId="1" quotePrefix="1" applyNumberFormat="1" applyFont="1" applyFill="1" applyBorder="1" applyAlignment="1">
      <alignment horizontal="left" vertical="top" wrapText="1"/>
    </xf>
    <xf numFmtId="0" fontId="6" fillId="0" borderId="4" xfId="1" quotePrefix="1" applyNumberFormat="1" applyFont="1" applyFill="1" applyBorder="1" applyAlignment="1">
      <alignment horizontal="left" vertical="top" wrapText="1"/>
    </xf>
    <xf numFmtId="0" fontId="15" fillId="3" borderId="1" xfId="0" applyFont="1" applyFill="1" applyBorder="1" applyAlignment="1">
      <alignment horizontal="center" vertical="center" wrapText="1"/>
    </xf>
    <xf numFmtId="0" fontId="15" fillId="0" borderId="0" xfId="1" applyNumberFormat="1" applyFont="1" applyAlignment="1">
      <alignment horizontal="center" vertical="center" wrapText="1"/>
    </xf>
    <xf numFmtId="0" fontId="22" fillId="0" borderId="0" xfId="1" quotePrefix="1" applyNumberFormat="1" applyFont="1" applyBorder="1" applyAlignment="1">
      <alignment horizontal="center" wrapText="1"/>
    </xf>
    <xf numFmtId="0" fontId="22" fillId="0" borderId="0" xfId="1" applyNumberFormat="1" applyFont="1" applyBorder="1" applyAlignment="1">
      <alignment horizontal="center" wrapText="1"/>
    </xf>
    <xf numFmtId="0" fontId="15" fillId="3" borderId="3" xfId="0" applyFont="1" applyFill="1" applyBorder="1" applyAlignment="1">
      <alignment vertical="center" wrapText="1"/>
    </xf>
    <xf numFmtId="0" fontId="15" fillId="3" borderId="5" xfId="0" applyFont="1" applyFill="1" applyBorder="1" applyAlignment="1">
      <alignment vertical="center" wrapText="1"/>
    </xf>
    <xf numFmtId="0" fontId="15" fillId="3" borderId="4" xfId="0" applyFont="1" applyFill="1" applyBorder="1" applyAlignment="1">
      <alignment vertical="center" wrapText="1"/>
    </xf>
    <xf numFmtId="164" fontId="25" fillId="0" borderId="0" xfId="1" applyFont="1" applyAlignment="1">
      <alignment horizontal="center" vertical="center" wrapText="1"/>
    </xf>
    <xf numFmtId="164" fontId="26" fillId="0" borderId="0" xfId="1" applyFont="1" applyAlignment="1">
      <alignment horizontal="center" vertical="top" wrapText="1"/>
    </xf>
    <xf numFmtId="0" fontId="14" fillId="0" borderId="0" xfId="1" applyNumberFormat="1" applyFont="1" applyAlignment="1">
      <alignment horizontal="center" vertical="center" wrapText="1"/>
    </xf>
    <xf numFmtId="165" fontId="5" fillId="0" borderId="3" xfId="0" applyNumberFormat="1" applyFont="1" applyFill="1" applyBorder="1" applyAlignment="1">
      <alignment horizontal="center" vertical="center" wrapText="1"/>
    </xf>
    <xf numFmtId="165" fontId="5" fillId="0" borderId="5" xfId="0" applyNumberFormat="1" applyFont="1" applyFill="1" applyBorder="1" applyAlignment="1">
      <alignment horizontal="center" vertical="center" wrapText="1"/>
    </xf>
    <xf numFmtId="165" fontId="5" fillId="0" borderId="4"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4" fillId="0" borderId="8" xfId="1" applyNumberFormat="1" applyBorder="1" applyAlignment="1">
      <alignment horizontal="center" vertical="center" wrapText="1"/>
    </xf>
    <xf numFmtId="0" fontId="4" fillId="0" borderId="10" xfId="1" applyNumberFormat="1" applyBorder="1" applyAlignment="1">
      <alignment horizontal="center" vertical="center" wrapText="1"/>
    </xf>
    <xf numFmtId="0" fontId="4" fillId="0" borderId="9" xfId="1" applyNumberFormat="1" applyBorder="1" applyAlignment="1">
      <alignment horizontal="center" vertical="center" wrapText="1"/>
    </xf>
    <xf numFmtId="0" fontId="9" fillId="2" borderId="3" xfId="1" applyNumberFormat="1" applyFont="1" applyFill="1" applyBorder="1" applyAlignment="1">
      <alignment horizontal="center" vertical="center" wrapText="1"/>
    </xf>
    <xf numFmtId="0" fontId="9" fillId="2" borderId="5" xfId="1" applyNumberFormat="1" applyFont="1" applyFill="1" applyBorder="1" applyAlignment="1">
      <alignment horizontal="center" vertical="center" wrapText="1"/>
    </xf>
    <xf numFmtId="0" fontId="9" fillId="2" borderId="4" xfId="1" applyNumberFormat="1" applyFont="1" applyFill="1" applyBorder="1" applyAlignment="1">
      <alignment horizontal="center" vertical="center" wrapText="1"/>
    </xf>
    <xf numFmtId="165" fontId="5" fillId="6" borderId="3" xfId="0" applyNumberFormat="1" applyFont="1" applyFill="1" applyBorder="1" applyAlignment="1">
      <alignment horizontal="center" vertical="center" wrapText="1"/>
    </xf>
    <xf numFmtId="165" fontId="5" fillId="6" borderId="5" xfId="0" applyNumberFormat="1" applyFont="1" applyFill="1" applyBorder="1" applyAlignment="1">
      <alignment horizontal="center" vertical="center" wrapText="1"/>
    </xf>
    <xf numFmtId="165" fontId="5" fillId="6" borderId="4" xfId="0" applyNumberFormat="1" applyFont="1" applyFill="1" applyBorder="1" applyAlignment="1">
      <alignment horizontal="center" vertical="center" wrapText="1"/>
    </xf>
    <xf numFmtId="9" fontId="5" fillId="0" borderId="3" xfId="8" applyFont="1" applyFill="1" applyBorder="1" applyAlignment="1">
      <alignment horizontal="center" vertical="center" wrapText="1"/>
    </xf>
    <xf numFmtId="9" fontId="5" fillId="0" borderId="5" xfId="8" applyFont="1" applyFill="1" applyBorder="1" applyAlignment="1">
      <alignment horizontal="center" vertical="center" wrapText="1"/>
    </xf>
    <xf numFmtId="9" fontId="5" fillId="0" borderId="4" xfId="8" applyFont="1" applyFill="1" applyBorder="1" applyAlignment="1">
      <alignment horizontal="center" vertical="center" wrapText="1"/>
    </xf>
    <xf numFmtId="0" fontId="6" fillId="0" borderId="3" xfId="1" quotePrefix="1" applyNumberFormat="1" applyFont="1" applyFill="1" applyBorder="1" applyAlignment="1">
      <alignment horizontal="left" vertical="top" wrapText="1"/>
    </xf>
    <xf numFmtId="0" fontId="6" fillId="0" borderId="5" xfId="1" quotePrefix="1" applyNumberFormat="1" applyFont="1" applyFill="1" applyBorder="1" applyAlignment="1">
      <alignment horizontal="left" vertical="top" wrapText="1"/>
    </xf>
    <xf numFmtId="0" fontId="6" fillId="0" borderId="4" xfId="1" quotePrefix="1" applyNumberFormat="1" applyFont="1" applyFill="1" applyBorder="1" applyAlignment="1">
      <alignment horizontal="left" vertical="top" wrapText="1"/>
    </xf>
    <xf numFmtId="0" fontId="5" fillId="0" borderId="0" xfId="1" applyNumberFormat="1" applyFont="1" applyFill="1" applyBorder="1" applyAlignment="1">
      <alignment horizontal="left" vertical="center" wrapText="1"/>
    </xf>
  </cellXfs>
  <cellStyles count="9">
    <cellStyle name="Normal" xfId="0" builtinId="0"/>
    <cellStyle name="Normal 2" xfId="4" xr:uid="{00000000-0005-0000-0000-000001000000}"/>
    <cellStyle name="Normal 2 5" xfId="2" xr:uid="{00000000-0005-0000-0000-000002000000}"/>
    <cellStyle name="Normal 3" xfId="5" xr:uid="{00000000-0005-0000-0000-000003000000}"/>
    <cellStyle name="Normal 3 2" xfId="7" xr:uid="{00000000-0005-0000-0000-000004000000}"/>
    <cellStyle name="Normal 4" xfId="1" xr:uid="{00000000-0005-0000-0000-000005000000}"/>
    <cellStyle name="Normal 5" xfId="3" xr:uid="{00000000-0005-0000-0000-000006000000}"/>
    <cellStyle name="Normal 5 2" xfId="6" xr:uid="{00000000-0005-0000-0000-000007000000}"/>
    <cellStyle name="Percent" xfId="8"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0"/>
  <sheetViews>
    <sheetView topLeftCell="B1" workbookViewId="0">
      <selection activeCell="E17" sqref="E17"/>
    </sheetView>
  </sheetViews>
  <sheetFormatPr defaultRowHeight="15" x14ac:dyDescent="0.25"/>
  <cols>
    <col min="1" max="1" width="1.140625" style="9" hidden="1" customWidth="1"/>
    <col min="2" max="2" width="1.140625" style="9" customWidth="1"/>
    <col min="3" max="3" width="3.85546875" style="9" customWidth="1"/>
    <col min="4" max="4" width="5.5703125" style="9" customWidth="1"/>
    <col min="5" max="5" width="67.28515625" style="33" customWidth="1"/>
    <col min="6" max="6" width="17.42578125" style="9" customWidth="1"/>
  </cols>
  <sheetData>
    <row r="1" spans="1:6" x14ac:dyDescent="0.25">
      <c r="A1" s="31"/>
      <c r="B1" s="31"/>
      <c r="C1" s="31"/>
      <c r="D1" s="31"/>
      <c r="E1" s="32"/>
    </row>
    <row r="2" spans="1:6" ht="15.75" x14ac:dyDescent="0.25">
      <c r="A2" s="48"/>
      <c r="B2" s="48"/>
      <c r="C2" s="48"/>
      <c r="D2" s="48"/>
      <c r="E2" s="48"/>
    </row>
    <row r="3" spans="1:6" ht="15.75" x14ac:dyDescent="0.25">
      <c r="A3" s="49"/>
      <c r="B3" s="49"/>
      <c r="C3" s="49"/>
      <c r="D3" s="49"/>
      <c r="E3" s="49"/>
      <c r="F3" s="49"/>
    </row>
    <row r="4" spans="1:6" ht="15.75" x14ac:dyDescent="0.25">
      <c r="A4" s="50" t="s">
        <v>76</v>
      </c>
      <c r="B4" s="50"/>
      <c r="C4" s="50"/>
      <c r="D4" s="50"/>
      <c r="E4" s="50"/>
      <c r="F4" s="50"/>
    </row>
    <row r="6" spans="1:6" ht="15.75" x14ac:dyDescent="0.25">
      <c r="A6" s="51" t="s">
        <v>77</v>
      </c>
      <c r="B6" s="52"/>
      <c r="C6" s="52"/>
      <c r="D6" s="53"/>
      <c r="E6" s="34" t="s">
        <v>78</v>
      </c>
      <c r="F6" s="47" t="s">
        <v>140</v>
      </c>
    </row>
    <row r="7" spans="1:6" ht="18" customHeight="1" x14ac:dyDescent="0.25">
      <c r="A7" s="35" t="s">
        <v>79</v>
      </c>
      <c r="B7" s="36" t="str">
        <f>CONCATENATE("Cena kopā ",C7," pozīcijai bez PVN, EUR:")</f>
        <v>Cena kopā 1. pozīcijai bez PVN, EUR:</v>
      </c>
      <c r="C7" s="36" t="str">
        <f t="shared" ref="C7:C10" si="0">CONCATENATE(A7,".")</f>
        <v>1.</v>
      </c>
      <c r="D7" s="37" t="s">
        <v>80</v>
      </c>
      <c r="E7" s="41" t="str">
        <f>VLOOKUP(C7,'Tehniskā specifikācija'!$A:$E,2,0)</f>
        <v>HF elektrodi</v>
      </c>
      <c r="F7" s="38">
        <f>VLOOKUP(B7,'Tehniskā specifikācija'!$B:$E,2,0)</f>
        <v>0</v>
      </c>
    </row>
    <row r="8" spans="1:6" x14ac:dyDescent="0.25">
      <c r="A8" s="35" t="s">
        <v>81</v>
      </c>
      <c r="B8" s="36" t="str">
        <f t="shared" ref="B8:B10" si="1">CONCATENATE("Cena kopā ",C8," pozīcijai bez PVN, EUR:")</f>
        <v>Cena kopā 2. pozīcijai bez PVN, EUR:</v>
      </c>
      <c r="C8" s="36" t="str">
        <f t="shared" si="0"/>
        <v>2.</v>
      </c>
      <c r="D8" s="37" t="s">
        <v>80</v>
      </c>
      <c r="E8" s="41" t="str">
        <f>VLOOKUP(C8,'Tehniskā specifikācija'!$A:$E,2,0)</f>
        <v>Konizācijas cilpa</v>
      </c>
      <c r="F8" s="38">
        <f>VLOOKUP(B8,'Tehniskā specifikācija'!$B:$E,2,0)</f>
        <v>0</v>
      </c>
    </row>
    <row r="9" spans="1:6" x14ac:dyDescent="0.25">
      <c r="A9" s="35" t="s">
        <v>82</v>
      </c>
      <c r="B9" s="36" t="str">
        <f t="shared" si="1"/>
        <v>Cena kopā 3. pozīcijai bez PVN, EUR:</v>
      </c>
      <c r="C9" s="36" t="str">
        <f t="shared" si="0"/>
        <v>3.</v>
      </c>
      <c r="D9" s="37" t="s">
        <v>80</v>
      </c>
      <c r="E9" s="41" t="str">
        <f>VLOOKUP(C9,'Tehniskā specifikācija'!$A:$E,2,0)</f>
        <v>Bipolārā TUR cilpa</v>
      </c>
      <c r="F9" s="38">
        <f>VLOOKUP(B9,'Tehniskā specifikācija'!$B:$E,2,0)</f>
        <v>0</v>
      </c>
    </row>
    <row r="10" spans="1:6" x14ac:dyDescent="0.25">
      <c r="A10" s="35" t="s">
        <v>83</v>
      </c>
      <c r="B10" s="36" t="str">
        <f t="shared" si="1"/>
        <v>Cena kopā 4. pozīcijai bez PVN, EUR:</v>
      </c>
      <c r="C10" s="36" t="str">
        <f t="shared" si="0"/>
        <v>4.</v>
      </c>
      <c r="D10" s="37" t="s">
        <v>80</v>
      </c>
      <c r="E10" s="41" t="str">
        <f>VLOOKUP(C10,'Tehniskā specifikācija'!$A:$E,2,0)</f>
        <v>Rezektoskopijas elektrodi, daudzreizlietojami</v>
      </c>
      <c r="F10" s="38">
        <f>VLOOKUP(B10,'Tehniskā specifikācija'!$B:$E,2,0)</f>
        <v>0</v>
      </c>
    </row>
  </sheetData>
  <mergeCells count="4">
    <mergeCell ref="A2:E2"/>
    <mergeCell ref="A3:F3"/>
    <mergeCell ref="A4:F4"/>
    <mergeCell ref="A6:D6"/>
  </mergeCells>
  <pageMargins left="0.7" right="0.7" top="0.75" bottom="0.75" header="0.3" footer="0.3"/>
  <pageSetup paperSize="9" scale="92" fitToHeight="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07"/>
  <sheetViews>
    <sheetView tabSelected="1" workbookViewId="0">
      <selection activeCell="G14" sqref="G14"/>
    </sheetView>
  </sheetViews>
  <sheetFormatPr defaultRowHeight="15" x14ac:dyDescent="0.25"/>
  <cols>
    <col min="1" max="1" width="6.28515625" style="9" customWidth="1"/>
    <col min="2" max="2" width="55.5703125" style="8" customWidth="1"/>
    <col min="3" max="3" width="16" style="9" customWidth="1"/>
    <col min="4" max="4" width="16.28515625" style="9" customWidth="1"/>
    <col min="5" max="5" width="21.28515625" style="9" customWidth="1"/>
    <col min="6" max="16384" width="9.140625" style="9"/>
  </cols>
  <sheetData>
    <row r="1" spans="1:5" ht="15.75" x14ac:dyDescent="0.25">
      <c r="A1" s="6"/>
      <c r="B1" s="16"/>
      <c r="C1" s="54"/>
      <c r="D1" s="54"/>
      <c r="E1" s="54"/>
    </row>
    <row r="2" spans="1:5" ht="15.75" x14ac:dyDescent="0.25">
      <c r="A2" s="6"/>
      <c r="B2" s="55" t="s">
        <v>138</v>
      </c>
      <c r="C2" s="55"/>
      <c r="D2" s="55"/>
      <c r="E2" s="55"/>
    </row>
    <row r="3" spans="1:5" ht="15.75" x14ac:dyDescent="0.25">
      <c r="A3" s="6"/>
      <c r="B3" s="55" t="s">
        <v>139</v>
      </c>
      <c r="C3" s="55"/>
      <c r="D3" s="55"/>
      <c r="E3" s="55"/>
    </row>
    <row r="4" spans="1:5" ht="18.75" customHeight="1" x14ac:dyDescent="0.25">
      <c r="A4" s="56" t="s">
        <v>23</v>
      </c>
      <c r="B4" s="56"/>
      <c r="C4" s="56"/>
      <c r="D4" s="56"/>
      <c r="E4" s="56"/>
    </row>
    <row r="5" spans="1:5" x14ac:dyDescent="0.25">
      <c r="A5" s="78" t="s">
        <v>0</v>
      </c>
      <c r="B5" s="78"/>
      <c r="C5" s="78"/>
      <c r="D5" s="78"/>
    </row>
    <row r="6" spans="1:5" ht="15" customHeight="1" x14ac:dyDescent="0.25">
      <c r="A6" s="42" t="s">
        <v>1</v>
      </c>
      <c r="B6" s="75" t="s">
        <v>25</v>
      </c>
      <c r="C6" s="76"/>
      <c r="D6" s="76"/>
      <c r="E6" s="77"/>
    </row>
    <row r="7" spans="1:5" x14ac:dyDescent="0.25">
      <c r="A7" s="42" t="s">
        <v>2</v>
      </c>
      <c r="B7" s="75" t="s">
        <v>26</v>
      </c>
      <c r="C7" s="76"/>
      <c r="D7" s="76"/>
      <c r="E7" s="77"/>
    </row>
    <row r="8" spans="1:5" ht="15.75" customHeight="1" x14ac:dyDescent="0.25">
      <c r="A8" s="42" t="s">
        <v>3</v>
      </c>
      <c r="B8" s="75" t="s">
        <v>131</v>
      </c>
      <c r="C8" s="76"/>
      <c r="D8" s="76"/>
      <c r="E8" s="77"/>
    </row>
    <row r="9" spans="1:5" ht="15" customHeight="1" x14ac:dyDescent="0.25">
      <c r="A9" s="42" t="s">
        <v>4</v>
      </c>
      <c r="B9" s="75" t="s">
        <v>27</v>
      </c>
      <c r="C9" s="76"/>
      <c r="D9" s="76"/>
      <c r="E9" s="77"/>
    </row>
    <row r="10" spans="1:5" ht="15.75" customHeight="1" x14ac:dyDescent="0.25">
      <c r="A10" s="43" t="s">
        <v>5</v>
      </c>
      <c r="B10" s="75" t="s">
        <v>30</v>
      </c>
      <c r="C10" s="76"/>
      <c r="D10" s="76"/>
      <c r="E10" s="77"/>
    </row>
    <row r="11" spans="1:5" ht="53.25" customHeight="1" x14ac:dyDescent="0.25">
      <c r="A11" s="43" t="s">
        <v>6</v>
      </c>
      <c r="B11" s="75" t="s">
        <v>31</v>
      </c>
      <c r="C11" s="76"/>
      <c r="D11" s="76"/>
      <c r="E11" s="77"/>
    </row>
    <row r="12" spans="1:5" ht="18" customHeight="1" x14ac:dyDescent="0.25">
      <c r="A12" s="42" t="s">
        <v>13</v>
      </c>
      <c r="B12" s="75" t="s">
        <v>66</v>
      </c>
      <c r="C12" s="76"/>
      <c r="D12" s="76"/>
      <c r="E12" s="77"/>
    </row>
    <row r="13" spans="1:5" ht="45.75" customHeight="1" x14ac:dyDescent="0.25">
      <c r="A13" s="42" t="s">
        <v>14</v>
      </c>
      <c r="B13" s="75" t="s">
        <v>67</v>
      </c>
      <c r="C13" s="76"/>
      <c r="D13" s="76"/>
      <c r="E13" s="77"/>
    </row>
    <row r="14" spans="1:5" ht="18.75" customHeight="1" x14ac:dyDescent="0.25">
      <c r="A14" s="42" t="s">
        <v>24</v>
      </c>
      <c r="B14" s="75" t="s">
        <v>68</v>
      </c>
      <c r="C14" s="76"/>
      <c r="D14" s="76"/>
      <c r="E14" s="77"/>
    </row>
    <row r="15" spans="1:5" ht="30.75" customHeight="1" x14ac:dyDescent="0.25">
      <c r="A15" s="42" t="s">
        <v>29</v>
      </c>
      <c r="B15" s="75" t="s">
        <v>74</v>
      </c>
      <c r="C15" s="76"/>
      <c r="D15" s="76"/>
      <c r="E15" s="77"/>
    </row>
    <row r="16" spans="1:5" ht="15" customHeight="1" x14ac:dyDescent="0.25">
      <c r="A16" s="44" t="s">
        <v>124</v>
      </c>
      <c r="B16" s="75" t="s">
        <v>122</v>
      </c>
      <c r="C16" s="76"/>
      <c r="D16" s="76"/>
      <c r="E16" s="77"/>
    </row>
    <row r="17" spans="1:5" ht="30.75" customHeight="1" x14ac:dyDescent="0.25">
      <c r="A17" s="44" t="s">
        <v>125</v>
      </c>
      <c r="B17" s="75" t="s">
        <v>123</v>
      </c>
      <c r="C17" s="76"/>
      <c r="D17" s="76"/>
      <c r="E17" s="77"/>
    </row>
    <row r="18" spans="1:5" ht="30.75" customHeight="1" x14ac:dyDescent="0.25">
      <c r="A18" s="44" t="s">
        <v>126</v>
      </c>
      <c r="B18" s="75" t="s">
        <v>130</v>
      </c>
      <c r="C18" s="76"/>
      <c r="D18" s="76"/>
      <c r="E18" s="77"/>
    </row>
    <row r="19" spans="1:5" ht="12.75" customHeight="1" x14ac:dyDescent="0.25">
      <c r="A19" s="44" t="s">
        <v>127</v>
      </c>
      <c r="B19" s="75" t="s">
        <v>119</v>
      </c>
      <c r="C19" s="76"/>
      <c r="D19" s="76"/>
      <c r="E19" s="77"/>
    </row>
    <row r="20" spans="1:5" ht="41.25" customHeight="1" x14ac:dyDescent="0.25">
      <c r="A20" s="44" t="s">
        <v>128</v>
      </c>
      <c r="B20" s="75" t="s">
        <v>120</v>
      </c>
      <c r="C20" s="76"/>
      <c r="D20" s="76"/>
      <c r="E20" s="77"/>
    </row>
    <row r="21" spans="1:5" ht="15" customHeight="1" x14ac:dyDescent="0.25">
      <c r="A21" s="44" t="s">
        <v>129</v>
      </c>
      <c r="B21" s="75" t="s">
        <v>121</v>
      </c>
      <c r="C21" s="76"/>
      <c r="D21" s="76"/>
      <c r="E21" s="77"/>
    </row>
    <row r="22" spans="1:5" ht="15" customHeight="1" x14ac:dyDescent="0.25">
      <c r="A22" s="44"/>
      <c r="B22" s="45"/>
      <c r="C22" s="45"/>
      <c r="D22" s="45"/>
      <c r="E22" s="46"/>
    </row>
    <row r="23" spans="1:5" ht="41.25" x14ac:dyDescent="0.25">
      <c r="A23" s="4" t="s">
        <v>7</v>
      </c>
      <c r="B23" s="24" t="s">
        <v>28</v>
      </c>
      <c r="C23" s="5" t="s">
        <v>62</v>
      </c>
      <c r="D23" s="5" t="s">
        <v>63</v>
      </c>
      <c r="E23" s="5" t="s">
        <v>64</v>
      </c>
    </row>
    <row r="24" spans="1:5" ht="15.75" x14ac:dyDescent="0.25">
      <c r="A24" s="1" t="s">
        <v>8</v>
      </c>
      <c r="B24" s="7" t="s">
        <v>109</v>
      </c>
      <c r="C24" s="66"/>
      <c r="D24" s="67"/>
      <c r="E24" s="68"/>
    </row>
    <row r="25" spans="1:5" x14ac:dyDescent="0.25">
      <c r="A25" s="19"/>
      <c r="B25" s="20" t="str">
        <f>CONCATENATE("Cena kopā ",A24," pozīcijai bez PVN, EUR:")</f>
        <v>Cena kopā 1. pozīcijai bez PVN, EUR:</v>
      </c>
      <c r="C25" s="69">
        <f>SUMPRODUCT(C42:C46,D42:D46)</f>
        <v>0</v>
      </c>
      <c r="D25" s="70"/>
      <c r="E25" s="71"/>
    </row>
    <row r="26" spans="1:5" x14ac:dyDescent="0.25">
      <c r="A26" s="17"/>
      <c r="B26" s="11" t="s">
        <v>33</v>
      </c>
      <c r="C26" s="72">
        <v>0</v>
      </c>
      <c r="D26" s="73"/>
      <c r="E26" s="74"/>
    </row>
    <row r="27" spans="1:5" x14ac:dyDescent="0.25">
      <c r="A27" s="17"/>
      <c r="B27" s="18" t="s">
        <v>34</v>
      </c>
      <c r="C27" s="57">
        <f>C26*C25+C25</f>
        <v>0</v>
      </c>
      <c r="D27" s="58"/>
      <c r="E27" s="59"/>
    </row>
    <row r="28" spans="1:5" x14ac:dyDescent="0.25">
      <c r="A28" s="3"/>
      <c r="B28" s="11" t="s">
        <v>12</v>
      </c>
      <c r="C28" s="60"/>
      <c r="D28" s="61"/>
      <c r="E28" s="62"/>
    </row>
    <row r="29" spans="1:5" x14ac:dyDescent="0.25">
      <c r="A29" s="15" t="s">
        <v>9</v>
      </c>
      <c r="B29" s="25" t="s">
        <v>11</v>
      </c>
      <c r="C29" s="26"/>
      <c r="D29" s="26"/>
      <c r="E29" s="27"/>
    </row>
    <row r="30" spans="1:5" x14ac:dyDescent="0.25">
      <c r="A30" s="2" t="s">
        <v>21</v>
      </c>
      <c r="B30" s="12" t="s">
        <v>96</v>
      </c>
      <c r="C30" s="10"/>
      <c r="D30" s="10"/>
      <c r="E30" s="10"/>
    </row>
    <row r="31" spans="1:5" x14ac:dyDescent="0.25">
      <c r="A31" s="2" t="s">
        <v>35</v>
      </c>
      <c r="B31" s="12" t="s">
        <v>110</v>
      </c>
      <c r="C31" s="10"/>
      <c r="D31" s="10"/>
      <c r="E31" s="10"/>
    </row>
    <row r="32" spans="1:5" x14ac:dyDescent="0.25">
      <c r="A32" s="2" t="s">
        <v>36</v>
      </c>
      <c r="B32" s="12" t="s">
        <v>111</v>
      </c>
      <c r="C32" s="10"/>
      <c r="D32" s="10"/>
      <c r="E32" s="10"/>
    </row>
    <row r="33" spans="1:5" x14ac:dyDescent="0.25">
      <c r="A33" s="2" t="s">
        <v>37</v>
      </c>
      <c r="B33" s="12" t="s">
        <v>112</v>
      </c>
      <c r="C33" s="10"/>
      <c r="D33" s="10"/>
      <c r="E33" s="10"/>
    </row>
    <row r="34" spans="1:5" x14ac:dyDescent="0.25">
      <c r="A34" s="2" t="s">
        <v>38</v>
      </c>
      <c r="B34" s="12" t="s">
        <v>97</v>
      </c>
      <c r="C34" s="10"/>
      <c r="D34" s="10"/>
      <c r="E34" s="10"/>
    </row>
    <row r="35" spans="1:5" x14ac:dyDescent="0.25">
      <c r="A35" s="2" t="s">
        <v>75</v>
      </c>
      <c r="B35" s="30" t="s">
        <v>113</v>
      </c>
      <c r="C35" s="10"/>
      <c r="D35" s="10"/>
      <c r="E35" s="10"/>
    </row>
    <row r="36" spans="1:5" x14ac:dyDescent="0.25">
      <c r="A36" s="2" t="s">
        <v>38</v>
      </c>
      <c r="B36" s="29" t="s">
        <v>116</v>
      </c>
      <c r="C36" s="10"/>
      <c r="D36" s="10"/>
      <c r="E36" s="10"/>
    </row>
    <row r="37" spans="1:5" x14ac:dyDescent="0.25">
      <c r="A37" s="2" t="s">
        <v>75</v>
      </c>
      <c r="B37" s="29" t="s">
        <v>115</v>
      </c>
      <c r="C37" s="10"/>
      <c r="D37" s="10"/>
      <c r="E37" s="10"/>
    </row>
    <row r="38" spans="1:5" x14ac:dyDescent="0.25">
      <c r="A38" s="2" t="s">
        <v>141</v>
      </c>
      <c r="B38" s="29" t="s">
        <v>114</v>
      </c>
      <c r="C38" s="10"/>
      <c r="D38" s="10"/>
      <c r="E38" s="10"/>
    </row>
    <row r="39" spans="1:5" x14ac:dyDescent="0.25">
      <c r="A39" s="2" t="s">
        <v>142</v>
      </c>
      <c r="B39" s="29" t="s">
        <v>117</v>
      </c>
      <c r="C39" s="10"/>
      <c r="D39" s="10"/>
      <c r="E39" s="10"/>
    </row>
    <row r="40" spans="1:5" x14ac:dyDescent="0.25">
      <c r="A40" s="2" t="s">
        <v>143</v>
      </c>
      <c r="B40" s="29" t="s">
        <v>118</v>
      </c>
      <c r="C40" s="10"/>
      <c r="D40" s="10"/>
      <c r="E40" s="10"/>
    </row>
    <row r="41" spans="1:5" ht="29.25" x14ac:dyDescent="0.25">
      <c r="A41" s="15" t="s">
        <v>10</v>
      </c>
      <c r="B41" s="14" t="s">
        <v>70</v>
      </c>
      <c r="C41" s="13" t="s">
        <v>65</v>
      </c>
      <c r="D41" s="13" t="s">
        <v>32</v>
      </c>
      <c r="E41" s="13" t="s">
        <v>61</v>
      </c>
    </row>
    <row r="42" spans="1:5" x14ac:dyDescent="0.25">
      <c r="A42" s="2" t="s">
        <v>144</v>
      </c>
      <c r="B42" s="12" t="s">
        <v>116</v>
      </c>
      <c r="C42" s="10">
        <v>1</v>
      </c>
      <c r="D42" s="28">
        <v>0</v>
      </c>
      <c r="E42" s="10"/>
    </row>
    <row r="43" spans="1:5" x14ac:dyDescent="0.25">
      <c r="A43" s="2" t="s">
        <v>145</v>
      </c>
      <c r="B43" s="12" t="s">
        <v>115</v>
      </c>
      <c r="C43" s="10">
        <v>1</v>
      </c>
      <c r="D43" s="28">
        <v>0</v>
      </c>
      <c r="E43" s="10"/>
    </row>
    <row r="44" spans="1:5" x14ac:dyDescent="0.25">
      <c r="A44" s="2" t="s">
        <v>146</v>
      </c>
      <c r="B44" s="12" t="s">
        <v>114</v>
      </c>
      <c r="C44" s="10">
        <v>1</v>
      </c>
      <c r="D44" s="28">
        <v>0</v>
      </c>
      <c r="E44" s="10"/>
    </row>
    <row r="45" spans="1:5" x14ac:dyDescent="0.25">
      <c r="A45" s="2" t="s">
        <v>147</v>
      </c>
      <c r="B45" s="12" t="s">
        <v>117</v>
      </c>
      <c r="C45" s="10">
        <v>1</v>
      </c>
      <c r="D45" s="28">
        <v>0</v>
      </c>
      <c r="E45" s="10"/>
    </row>
    <row r="46" spans="1:5" ht="15.75" thickBot="1" x14ac:dyDescent="0.3">
      <c r="A46" s="2" t="s">
        <v>148</v>
      </c>
      <c r="B46" s="12" t="s">
        <v>118</v>
      </c>
      <c r="C46" s="10">
        <v>2</v>
      </c>
      <c r="D46" s="28">
        <v>0</v>
      </c>
      <c r="E46" s="10"/>
    </row>
    <row r="47" spans="1:5" x14ac:dyDescent="0.25">
      <c r="A47" s="22"/>
      <c r="B47" s="23" t="s">
        <v>52</v>
      </c>
      <c r="C47" s="63">
        <v>23442</v>
      </c>
      <c r="D47" s="64"/>
      <c r="E47" s="65"/>
    </row>
    <row r="49" spans="1:5" ht="41.25" x14ac:dyDescent="0.25">
      <c r="A49" s="4" t="s">
        <v>7</v>
      </c>
      <c r="B49" s="24" t="s">
        <v>28</v>
      </c>
      <c r="C49" s="5" t="s">
        <v>62</v>
      </c>
      <c r="D49" s="5" t="s">
        <v>63</v>
      </c>
      <c r="E49" s="5" t="s">
        <v>64</v>
      </c>
    </row>
    <row r="50" spans="1:5" ht="15.75" x14ac:dyDescent="0.25">
      <c r="A50" s="1" t="s">
        <v>15</v>
      </c>
      <c r="B50" s="7" t="s">
        <v>86</v>
      </c>
      <c r="C50" s="66"/>
      <c r="D50" s="67"/>
      <c r="E50" s="68"/>
    </row>
    <row r="51" spans="1:5" x14ac:dyDescent="0.25">
      <c r="A51" s="19"/>
      <c r="B51" s="20" t="str">
        <f>CONCATENATE("Cena kopā ",A50," pozīcijai bez PVN, EUR:")</f>
        <v>Cena kopā 2. pozīcijai bez PVN, EUR:</v>
      </c>
      <c r="C51" s="69">
        <f>SUMPRODUCT(C65:C67,D65:D67)</f>
        <v>0</v>
      </c>
      <c r="D51" s="70"/>
      <c r="E51" s="71"/>
    </row>
    <row r="52" spans="1:5" x14ac:dyDescent="0.25">
      <c r="A52" s="17"/>
      <c r="B52" s="11" t="s">
        <v>33</v>
      </c>
      <c r="C52" s="72">
        <v>0</v>
      </c>
      <c r="D52" s="73"/>
      <c r="E52" s="74"/>
    </row>
    <row r="53" spans="1:5" x14ac:dyDescent="0.25">
      <c r="A53" s="17"/>
      <c r="B53" s="18" t="s">
        <v>34</v>
      </c>
      <c r="C53" s="57">
        <f>C52*C51+C51</f>
        <v>0</v>
      </c>
      <c r="D53" s="58"/>
      <c r="E53" s="59"/>
    </row>
    <row r="54" spans="1:5" x14ac:dyDescent="0.25">
      <c r="A54" s="3"/>
      <c r="B54" s="11" t="s">
        <v>12</v>
      </c>
      <c r="C54" s="60"/>
      <c r="D54" s="61"/>
      <c r="E54" s="62"/>
    </row>
    <row r="55" spans="1:5" x14ac:dyDescent="0.25">
      <c r="A55" s="15" t="s">
        <v>16</v>
      </c>
      <c r="B55" s="25" t="s">
        <v>11</v>
      </c>
      <c r="C55" s="26"/>
      <c r="D55" s="26"/>
      <c r="E55" s="27"/>
    </row>
    <row r="56" spans="1:5" x14ac:dyDescent="0.25">
      <c r="A56" s="2" t="s">
        <v>22</v>
      </c>
      <c r="B56" s="12" t="s">
        <v>87</v>
      </c>
      <c r="C56" s="10"/>
      <c r="D56" s="10"/>
      <c r="E56" s="10"/>
    </row>
    <row r="57" spans="1:5" x14ac:dyDescent="0.25">
      <c r="A57" s="2" t="s">
        <v>39</v>
      </c>
      <c r="B57" s="12" t="s">
        <v>88</v>
      </c>
      <c r="C57" s="10"/>
      <c r="D57" s="10"/>
      <c r="E57" s="10"/>
    </row>
    <row r="58" spans="1:5" x14ac:dyDescent="0.25">
      <c r="A58" s="2" t="s">
        <v>40</v>
      </c>
      <c r="B58" s="12" t="s">
        <v>84</v>
      </c>
      <c r="C58" s="10"/>
      <c r="D58" s="10"/>
      <c r="E58" s="10"/>
    </row>
    <row r="59" spans="1:5" x14ac:dyDescent="0.25">
      <c r="A59" s="2" t="s">
        <v>41</v>
      </c>
      <c r="B59" s="12" t="s">
        <v>89</v>
      </c>
      <c r="C59" s="10"/>
      <c r="D59" s="10"/>
      <c r="E59" s="10"/>
    </row>
    <row r="60" spans="1:5" x14ac:dyDescent="0.25">
      <c r="A60" s="2" t="s">
        <v>42</v>
      </c>
      <c r="B60" s="30" t="s">
        <v>90</v>
      </c>
      <c r="C60" s="10"/>
      <c r="D60" s="10"/>
      <c r="E60" s="10"/>
    </row>
    <row r="61" spans="1:5" ht="25.5" x14ac:dyDescent="0.25">
      <c r="A61" s="2" t="s">
        <v>43</v>
      </c>
      <c r="B61" s="29" t="s">
        <v>91</v>
      </c>
      <c r="C61" s="10"/>
      <c r="D61" s="10"/>
      <c r="E61" s="10"/>
    </row>
    <row r="62" spans="1:5" ht="25.5" x14ac:dyDescent="0.25">
      <c r="A62" s="2" t="s">
        <v>132</v>
      </c>
      <c r="B62" s="29" t="s">
        <v>92</v>
      </c>
      <c r="C62" s="10"/>
      <c r="D62" s="10"/>
      <c r="E62" s="10"/>
    </row>
    <row r="63" spans="1:5" ht="25.5" x14ac:dyDescent="0.25">
      <c r="A63" s="2" t="s">
        <v>133</v>
      </c>
      <c r="B63" s="29" t="s">
        <v>93</v>
      </c>
      <c r="C63" s="10"/>
      <c r="D63" s="10"/>
      <c r="E63" s="10"/>
    </row>
    <row r="64" spans="1:5" ht="29.25" x14ac:dyDescent="0.25">
      <c r="A64" s="15" t="s">
        <v>17</v>
      </c>
      <c r="B64" s="14" t="s">
        <v>70</v>
      </c>
      <c r="C64" s="13" t="s">
        <v>65</v>
      </c>
      <c r="D64" s="13" t="s">
        <v>32</v>
      </c>
      <c r="E64" s="13" t="s">
        <v>61</v>
      </c>
    </row>
    <row r="65" spans="1:5" ht="25.5" x14ac:dyDescent="0.25">
      <c r="A65" s="2" t="s">
        <v>18</v>
      </c>
      <c r="B65" s="12" t="s">
        <v>91</v>
      </c>
      <c r="C65" s="10">
        <v>1</v>
      </c>
      <c r="D65" s="28">
        <v>0</v>
      </c>
      <c r="E65" s="10"/>
    </row>
    <row r="66" spans="1:5" ht="25.5" x14ac:dyDescent="0.25">
      <c r="A66" s="2" t="s">
        <v>19</v>
      </c>
      <c r="B66" s="12" t="s">
        <v>92</v>
      </c>
      <c r="C66" s="10">
        <v>1</v>
      </c>
      <c r="D66" s="28">
        <v>0</v>
      </c>
      <c r="E66" s="10"/>
    </row>
    <row r="67" spans="1:5" ht="26.25" thickBot="1" x14ac:dyDescent="0.3">
      <c r="A67" s="2" t="s">
        <v>20</v>
      </c>
      <c r="B67" s="12" t="s">
        <v>93</v>
      </c>
      <c r="C67" s="10">
        <v>1</v>
      </c>
      <c r="D67" s="28">
        <v>0</v>
      </c>
      <c r="E67" s="10"/>
    </row>
    <row r="68" spans="1:5" x14ac:dyDescent="0.25">
      <c r="A68" s="22"/>
      <c r="B68" s="23" t="s">
        <v>52</v>
      </c>
      <c r="C68" s="63">
        <v>23442</v>
      </c>
      <c r="D68" s="64"/>
      <c r="E68" s="65"/>
    </row>
    <row r="70" spans="1:5" ht="41.25" x14ac:dyDescent="0.25">
      <c r="A70" s="4" t="s">
        <v>7</v>
      </c>
      <c r="B70" s="24" t="s">
        <v>28</v>
      </c>
      <c r="C70" s="5" t="s">
        <v>62</v>
      </c>
      <c r="D70" s="5" t="s">
        <v>63</v>
      </c>
      <c r="E70" s="5" t="s">
        <v>64</v>
      </c>
    </row>
    <row r="71" spans="1:5" ht="15.75" x14ac:dyDescent="0.25">
      <c r="A71" s="1" t="s">
        <v>44</v>
      </c>
      <c r="B71" s="7" t="s">
        <v>94</v>
      </c>
      <c r="C71" s="66"/>
      <c r="D71" s="67"/>
      <c r="E71" s="68"/>
    </row>
    <row r="72" spans="1:5" x14ac:dyDescent="0.25">
      <c r="A72" s="19"/>
      <c r="B72" s="20" t="str">
        <f>CONCATENATE("Cena kopā ",A71," pozīcijai bez PVN, EUR:")</f>
        <v>Cena kopā 3. pozīcijai bez PVN, EUR:</v>
      </c>
      <c r="C72" s="69">
        <f>SUMPRODUCT(C84:C86,D84:D86)</f>
        <v>0</v>
      </c>
      <c r="D72" s="70"/>
      <c r="E72" s="71"/>
    </row>
    <row r="73" spans="1:5" x14ac:dyDescent="0.25">
      <c r="A73" s="17"/>
      <c r="B73" s="11" t="s">
        <v>33</v>
      </c>
      <c r="C73" s="72">
        <v>0</v>
      </c>
      <c r="D73" s="73"/>
      <c r="E73" s="74"/>
    </row>
    <row r="74" spans="1:5" x14ac:dyDescent="0.25">
      <c r="A74" s="17"/>
      <c r="B74" s="18" t="s">
        <v>34</v>
      </c>
      <c r="C74" s="57">
        <f>C73*C72+C72</f>
        <v>0</v>
      </c>
      <c r="D74" s="58"/>
      <c r="E74" s="59"/>
    </row>
    <row r="75" spans="1:5" x14ac:dyDescent="0.25">
      <c r="A75" s="3"/>
      <c r="B75" s="11" t="s">
        <v>12</v>
      </c>
      <c r="C75" s="60"/>
      <c r="D75" s="61"/>
      <c r="E75" s="62"/>
    </row>
    <row r="76" spans="1:5" x14ac:dyDescent="0.25">
      <c r="A76" s="15" t="s">
        <v>45</v>
      </c>
      <c r="B76" s="25" t="s">
        <v>11</v>
      </c>
      <c r="C76" s="26"/>
      <c r="D76" s="26"/>
      <c r="E76" s="27"/>
    </row>
    <row r="77" spans="1:5" x14ac:dyDescent="0.25">
      <c r="A77" s="2" t="s">
        <v>46</v>
      </c>
      <c r="B77" s="12" t="s">
        <v>95</v>
      </c>
      <c r="C77" s="10"/>
      <c r="D77" s="10"/>
      <c r="E77" s="10"/>
    </row>
    <row r="78" spans="1:5" x14ac:dyDescent="0.25">
      <c r="A78" s="2" t="s">
        <v>47</v>
      </c>
      <c r="B78" s="12" t="s">
        <v>98</v>
      </c>
      <c r="C78" s="10"/>
      <c r="D78" s="10"/>
      <c r="E78" s="10"/>
    </row>
    <row r="79" spans="1:5" x14ac:dyDescent="0.25">
      <c r="A79" s="2" t="s">
        <v>48</v>
      </c>
      <c r="B79" s="12" t="s">
        <v>99</v>
      </c>
      <c r="C79" s="10"/>
      <c r="D79" s="10"/>
      <c r="E79" s="10"/>
    </row>
    <row r="80" spans="1:5" x14ac:dyDescent="0.25">
      <c r="A80" s="2" t="s">
        <v>49</v>
      </c>
      <c r="B80" s="29" t="s">
        <v>100</v>
      </c>
      <c r="C80" s="10"/>
      <c r="D80" s="10"/>
      <c r="E80" s="10"/>
    </row>
    <row r="81" spans="1:5" ht="15" customHeight="1" x14ac:dyDescent="0.25">
      <c r="A81" s="2" t="s">
        <v>69</v>
      </c>
      <c r="B81" s="29" t="s">
        <v>101</v>
      </c>
      <c r="C81" s="10"/>
      <c r="D81" s="10"/>
      <c r="E81" s="10"/>
    </row>
    <row r="82" spans="1:5" ht="25.5" x14ac:dyDescent="0.25">
      <c r="A82" s="2" t="s">
        <v>134</v>
      </c>
      <c r="B82" s="29" t="s">
        <v>102</v>
      </c>
      <c r="C82" s="10"/>
      <c r="D82" s="10"/>
      <c r="E82" s="10"/>
    </row>
    <row r="83" spans="1:5" ht="29.25" x14ac:dyDescent="0.25">
      <c r="A83" s="15" t="s">
        <v>50</v>
      </c>
      <c r="B83" s="14" t="s">
        <v>70</v>
      </c>
      <c r="C83" s="13" t="s">
        <v>65</v>
      </c>
      <c r="D83" s="13" t="s">
        <v>32</v>
      </c>
      <c r="E83" s="13" t="s">
        <v>61</v>
      </c>
    </row>
    <row r="84" spans="1:5" x14ac:dyDescent="0.25">
      <c r="A84" s="2" t="s">
        <v>51</v>
      </c>
      <c r="B84" s="12" t="s">
        <v>100</v>
      </c>
      <c r="C84" s="10">
        <v>120</v>
      </c>
      <c r="D84" s="28">
        <v>0</v>
      </c>
      <c r="E84" s="10"/>
    </row>
    <row r="85" spans="1:5" ht="25.5" x14ac:dyDescent="0.25">
      <c r="A85" s="2" t="s">
        <v>135</v>
      </c>
      <c r="B85" s="21" t="s">
        <v>101</v>
      </c>
      <c r="C85" s="39">
        <v>12</v>
      </c>
      <c r="D85" s="28">
        <v>0</v>
      </c>
      <c r="E85" s="40"/>
    </row>
    <row r="86" spans="1:5" ht="15.75" thickBot="1" x14ac:dyDescent="0.3">
      <c r="A86" s="2" t="s">
        <v>136</v>
      </c>
      <c r="B86" s="21" t="s">
        <v>102</v>
      </c>
      <c r="C86" s="39">
        <v>12</v>
      </c>
      <c r="D86" s="28">
        <v>0</v>
      </c>
      <c r="E86" s="40"/>
    </row>
    <row r="87" spans="1:5" x14ac:dyDescent="0.25">
      <c r="A87" s="22"/>
      <c r="B87" s="23" t="s">
        <v>52</v>
      </c>
      <c r="C87" s="63">
        <v>23442</v>
      </c>
      <c r="D87" s="64"/>
      <c r="E87" s="65"/>
    </row>
    <row r="89" spans="1:5" ht="41.25" x14ac:dyDescent="0.25">
      <c r="A89" s="4" t="s">
        <v>7</v>
      </c>
      <c r="B89" s="24" t="s">
        <v>28</v>
      </c>
      <c r="C89" s="5" t="s">
        <v>62</v>
      </c>
      <c r="D89" s="5" t="s">
        <v>63</v>
      </c>
      <c r="E89" s="5" t="s">
        <v>64</v>
      </c>
    </row>
    <row r="90" spans="1:5" ht="15.75" x14ac:dyDescent="0.25">
      <c r="A90" s="1" t="s">
        <v>53</v>
      </c>
      <c r="B90" s="7" t="s">
        <v>103</v>
      </c>
      <c r="C90" s="66"/>
      <c r="D90" s="67"/>
      <c r="E90" s="68"/>
    </row>
    <row r="91" spans="1:5" x14ac:dyDescent="0.25">
      <c r="A91" s="19"/>
      <c r="B91" s="20" t="str">
        <f>CONCATENATE("Cena kopā ",A90," pozīcijai bez PVN, EUR:")</f>
        <v>Cena kopā 4. pozīcijai bez PVN, EUR:</v>
      </c>
      <c r="C91" s="69">
        <f>SUMPRODUCT(C103:C105,D103:D105)</f>
        <v>0</v>
      </c>
      <c r="D91" s="70"/>
      <c r="E91" s="71"/>
    </row>
    <row r="92" spans="1:5" x14ac:dyDescent="0.25">
      <c r="A92" s="17"/>
      <c r="B92" s="11" t="s">
        <v>33</v>
      </c>
      <c r="C92" s="72">
        <v>0</v>
      </c>
      <c r="D92" s="73"/>
      <c r="E92" s="74"/>
    </row>
    <row r="93" spans="1:5" x14ac:dyDescent="0.25">
      <c r="A93" s="17"/>
      <c r="B93" s="18" t="s">
        <v>34</v>
      </c>
      <c r="C93" s="57">
        <f>C92*C91+C91</f>
        <v>0</v>
      </c>
      <c r="D93" s="58"/>
      <c r="E93" s="59"/>
    </row>
    <row r="94" spans="1:5" x14ac:dyDescent="0.25">
      <c r="A94" s="3"/>
      <c r="B94" s="11" t="s">
        <v>12</v>
      </c>
      <c r="C94" s="60"/>
      <c r="D94" s="61"/>
      <c r="E94" s="62"/>
    </row>
    <row r="95" spans="1:5" x14ac:dyDescent="0.25">
      <c r="A95" s="15" t="s">
        <v>54</v>
      </c>
      <c r="B95" s="25" t="s">
        <v>11</v>
      </c>
      <c r="C95" s="26"/>
      <c r="D95" s="26"/>
      <c r="E95" s="27"/>
    </row>
    <row r="96" spans="1:5" x14ac:dyDescent="0.25">
      <c r="A96" s="2" t="s">
        <v>55</v>
      </c>
      <c r="B96" s="12" t="s">
        <v>104</v>
      </c>
      <c r="C96" s="10"/>
      <c r="D96" s="10"/>
      <c r="E96" s="10"/>
    </row>
    <row r="97" spans="1:5" x14ac:dyDescent="0.25">
      <c r="A97" s="2" t="s">
        <v>56</v>
      </c>
      <c r="B97" s="12" t="s">
        <v>85</v>
      </c>
      <c r="C97" s="10"/>
      <c r="D97" s="10"/>
      <c r="E97" s="10"/>
    </row>
    <row r="98" spans="1:5" x14ac:dyDescent="0.25">
      <c r="A98" s="2" t="s">
        <v>57</v>
      </c>
      <c r="B98" s="12" t="s">
        <v>105</v>
      </c>
      <c r="C98" s="10"/>
      <c r="D98" s="10"/>
      <c r="E98" s="10"/>
    </row>
    <row r="99" spans="1:5" x14ac:dyDescent="0.25">
      <c r="A99" s="2" t="s">
        <v>58</v>
      </c>
      <c r="B99" s="29" t="s">
        <v>106</v>
      </c>
      <c r="C99" s="10"/>
      <c r="D99" s="10"/>
      <c r="E99" s="10"/>
    </row>
    <row r="100" spans="1:5" x14ac:dyDescent="0.25">
      <c r="A100" s="2" t="s">
        <v>71</v>
      </c>
      <c r="B100" s="29" t="s">
        <v>107</v>
      </c>
      <c r="C100" s="10"/>
      <c r="D100" s="10"/>
      <c r="E100" s="10"/>
    </row>
    <row r="101" spans="1:5" x14ac:dyDescent="0.25">
      <c r="A101" s="2" t="s">
        <v>72</v>
      </c>
      <c r="B101" s="29" t="s">
        <v>108</v>
      </c>
      <c r="C101" s="10"/>
      <c r="D101" s="10"/>
      <c r="E101" s="10"/>
    </row>
    <row r="102" spans="1:5" ht="29.25" x14ac:dyDescent="0.25">
      <c r="A102" s="15" t="s">
        <v>59</v>
      </c>
      <c r="B102" s="14" t="s">
        <v>70</v>
      </c>
      <c r="C102" s="13" t="s">
        <v>65</v>
      </c>
      <c r="D102" s="13" t="s">
        <v>32</v>
      </c>
      <c r="E102" s="13" t="s">
        <v>61</v>
      </c>
    </row>
    <row r="103" spans="1:5" x14ac:dyDescent="0.25">
      <c r="A103" s="2" t="s">
        <v>60</v>
      </c>
      <c r="B103" s="12" t="s">
        <v>106</v>
      </c>
      <c r="C103" s="10">
        <v>2</v>
      </c>
      <c r="D103" s="28">
        <v>0</v>
      </c>
      <c r="E103" s="10"/>
    </row>
    <row r="104" spans="1:5" x14ac:dyDescent="0.25">
      <c r="A104" s="2" t="s">
        <v>73</v>
      </c>
      <c r="B104" s="12" t="s">
        <v>107</v>
      </c>
      <c r="C104" s="10">
        <v>2</v>
      </c>
      <c r="D104" s="28">
        <v>0</v>
      </c>
      <c r="E104" s="10"/>
    </row>
    <row r="105" spans="1:5" ht="15.75" thickBot="1" x14ac:dyDescent="0.3">
      <c r="A105" s="2" t="s">
        <v>137</v>
      </c>
      <c r="B105" s="12" t="s">
        <v>108</v>
      </c>
      <c r="C105" s="10">
        <v>5</v>
      </c>
      <c r="D105" s="28">
        <v>0</v>
      </c>
      <c r="E105" s="10"/>
    </row>
    <row r="106" spans="1:5" x14ac:dyDescent="0.25">
      <c r="A106" s="22"/>
      <c r="B106" s="23" t="s">
        <v>52</v>
      </c>
      <c r="C106" s="63">
        <v>23442</v>
      </c>
      <c r="D106" s="64"/>
      <c r="E106" s="65"/>
    </row>
    <row r="107" spans="1:5" ht="15.75" customHeight="1" x14ac:dyDescent="0.25"/>
  </sheetData>
  <mergeCells count="45">
    <mergeCell ref="C75:E75"/>
    <mergeCell ref="C87:E87"/>
    <mergeCell ref="C106:E106"/>
    <mergeCell ref="C47:E47"/>
    <mergeCell ref="C27:E27"/>
    <mergeCell ref="C28:E28"/>
    <mergeCell ref="C94:E94"/>
    <mergeCell ref="C93:E93"/>
    <mergeCell ref="C92:E92"/>
    <mergeCell ref="C91:E91"/>
    <mergeCell ref="C90:E90"/>
    <mergeCell ref="B10:E10"/>
    <mergeCell ref="B11:E11"/>
    <mergeCell ref="B12:E12"/>
    <mergeCell ref="B13:E13"/>
    <mergeCell ref="C74:E74"/>
    <mergeCell ref="C26:E26"/>
    <mergeCell ref="C25:E25"/>
    <mergeCell ref="C24:E24"/>
    <mergeCell ref="A5:D5"/>
    <mergeCell ref="B6:E6"/>
    <mergeCell ref="B7:E7"/>
    <mergeCell ref="B8:E8"/>
    <mergeCell ref="B9:E9"/>
    <mergeCell ref="C54:E54"/>
    <mergeCell ref="C68:E68"/>
    <mergeCell ref="C71:E71"/>
    <mergeCell ref="C72:E72"/>
    <mergeCell ref="C73:E73"/>
    <mergeCell ref="C1:E1"/>
    <mergeCell ref="B2:E2"/>
    <mergeCell ref="B3:E3"/>
    <mergeCell ref="A4:E4"/>
    <mergeCell ref="C53:E53"/>
    <mergeCell ref="B14:E14"/>
    <mergeCell ref="B19:E19"/>
    <mergeCell ref="B20:E20"/>
    <mergeCell ref="C50:E50"/>
    <mergeCell ref="C51:E51"/>
    <mergeCell ref="C52:E52"/>
    <mergeCell ref="B21:E21"/>
    <mergeCell ref="B15:E15"/>
    <mergeCell ref="B16:E16"/>
    <mergeCell ref="B17:E17"/>
    <mergeCell ref="B18:E18"/>
  </mergeCells>
  <pageMargins left="0.7" right="0.2" top="0.24" bottom="0.17" header="0.37" footer="0.17"/>
  <pageSetup paperSize="9"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Saturs</vt:lpstr>
      <vt:lpstr>Tehniskā specifikācija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2018-11-08T08:59:10Z</dcterms:modified>
</cp:coreProperties>
</file>