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 filterPrivacy="1"/>
  <bookViews>
    <workbookView xWindow="0" yWindow="0" windowWidth="25200" windowHeight="12825"/>
  </bookViews>
  <sheets>
    <sheet name="Siltumtrases nomaina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4" l="1"/>
  <c r="O58" i="4" l="1"/>
  <c r="N58" i="4"/>
  <c r="L58" i="4"/>
  <c r="H58" i="4"/>
  <c r="M58" i="4" s="1"/>
  <c r="P58" i="4" s="1"/>
  <c r="O57" i="4"/>
  <c r="N57" i="4"/>
  <c r="L57" i="4"/>
  <c r="H57" i="4"/>
  <c r="M57" i="4" s="1"/>
  <c r="P57" i="4" s="1"/>
  <c r="O56" i="4"/>
  <c r="N56" i="4"/>
  <c r="L56" i="4"/>
  <c r="H56" i="4"/>
  <c r="K56" i="4" s="1"/>
  <c r="O55" i="4"/>
  <c r="N55" i="4"/>
  <c r="L55" i="4"/>
  <c r="H55" i="4"/>
  <c r="M55" i="4" s="1"/>
  <c r="P55" i="4" s="1"/>
  <c r="M56" i="4" l="1"/>
  <c r="P56" i="4" s="1"/>
  <c r="K58" i="4"/>
  <c r="K55" i="4"/>
  <c r="K57" i="4"/>
  <c r="O27" i="4"/>
  <c r="N27" i="4"/>
  <c r="L27" i="4"/>
  <c r="H27" i="4"/>
  <c r="K27" i="4" s="1"/>
  <c r="O25" i="4"/>
  <c r="N25" i="4"/>
  <c r="L25" i="4"/>
  <c r="H25" i="4"/>
  <c r="M25" i="4" s="1"/>
  <c r="O29" i="4"/>
  <c r="N29" i="4"/>
  <c r="L29" i="4"/>
  <c r="H29" i="4"/>
  <c r="M29" i="4" s="1"/>
  <c r="O52" i="4"/>
  <c r="N52" i="4"/>
  <c r="L52" i="4"/>
  <c r="H52" i="4"/>
  <c r="M52" i="4" s="1"/>
  <c r="O32" i="4"/>
  <c r="N32" i="4"/>
  <c r="L32" i="4"/>
  <c r="H32" i="4"/>
  <c r="M32" i="4" s="1"/>
  <c r="O31" i="4"/>
  <c r="N31" i="4"/>
  <c r="L31" i="4"/>
  <c r="H31" i="4"/>
  <c r="M31" i="4" s="1"/>
  <c r="O51" i="4"/>
  <c r="N51" i="4"/>
  <c r="L51" i="4"/>
  <c r="H51" i="4"/>
  <c r="K51" i="4" s="1"/>
  <c r="O50" i="4"/>
  <c r="N50" i="4"/>
  <c r="L50" i="4"/>
  <c r="H50" i="4"/>
  <c r="M50" i="4" s="1"/>
  <c r="O49" i="4"/>
  <c r="N49" i="4"/>
  <c r="L49" i="4"/>
  <c r="H49" i="4"/>
  <c r="M49" i="4" s="1"/>
  <c r="O48" i="4"/>
  <c r="N48" i="4"/>
  <c r="L48" i="4"/>
  <c r="H48" i="4"/>
  <c r="M48" i="4" s="1"/>
  <c r="O47" i="4"/>
  <c r="N47" i="4"/>
  <c r="L47" i="4"/>
  <c r="H47" i="4"/>
  <c r="M47" i="4" s="1"/>
  <c r="O46" i="4"/>
  <c r="N46" i="4"/>
  <c r="L46" i="4"/>
  <c r="H46" i="4"/>
  <c r="K46" i="4" s="1"/>
  <c r="O45" i="4"/>
  <c r="N45" i="4"/>
  <c r="L45" i="4"/>
  <c r="H45" i="4"/>
  <c r="K45" i="4" s="1"/>
  <c r="O44" i="4"/>
  <c r="N44" i="4"/>
  <c r="L44" i="4"/>
  <c r="H44" i="4"/>
  <c r="M44" i="4" s="1"/>
  <c r="O43" i="4"/>
  <c r="N43" i="4"/>
  <c r="L43" i="4"/>
  <c r="H43" i="4"/>
  <c r="M43" i="4" s="1"/>
  <c r="O42" i="4"/>
  <c r="N42" i="4"/>
  <c r="L42" i="4"/>
  <c r="H42" i="4"/>
  <c r="K42" i="4" s="1"/>
  <c r="O41" i="4"/>
  <c r="N41" i="4"/>
  <c r="L41" i="4"/>
  <c r="H41" i="4"/>
  <c r="K41" i="4" s="1"/>
  <c r="O40" i="4"/>
  <c r="N40" i="4"/>
  <c r="L40" i="4"/>
  <c r="H40" i="4"/>
  <c r="M40" i="4" s="1"/>
  <c r="O39" i="4"/>
  <c r="N39" i="4"/>
  <c r="L39" i="4"/>
  <c r="H39" i="4"/>
  <c r="M39" i="4" s="1"/>
  <c r="O38" i="4"/>
  <c r="N38" i="4"/>
  <c r="L38" i="4"/>
  <c r="H38" i="4"/>
  <c r="K38" i="4" s="1"/>
  <c r="O37" i="4"/>
  <c r="N37" i="4"/>
  <c r="L37" i="4"/>
  <c r="H37" i="4"/>
  <c r="K37" i="4" s="1"/>
  <c r="O36" i="4"/>
  <c r="N36" i="4"/>
  <c r="L36" i="4"/>
  <c r="H36" i="4"/>
  <c r="M36" i="4" s="1"/>
  <c r="O35" i="4"/>
  <c r="N35" i="4"/>
  <c r="L35" i="4"/>
  <c r="H35" i="4"/>
  <c r="M35" i="4" s="1"/>
  <c r="O23" i="4"/>
  <c r="N23" i="4"/>
  <c r="L23" i="4"/>
  <c r="H23" i="4"/>
  <c r="K23" i="4" s="1"/>
  <c r="O22" i="4"/>
  <c r="N22" i="4"/>
  <c r="L22" i="4"/>
  <c r="H22" i="4"/>
  <c r="M22" i="4" s="1"/>
  <c r="O21" i="4"/>
  <c r="N21" i="4"/>
  <c r="L21" i="4"/>
  <c r="H21" i="4"/>
  <c r="M21" i="4" s="1"/>
  <c r="O20" i="4"/>
  <c r="N20" i="4"/>
  <c r="L20" i="4"/>
  <c r="H20" i="4"/>
  <c r="M20" i="4" s="1"/>
  <c r="O19" i="4"/>
  <c r="N19" i="4"/>
  <c r="L19" i="4"/>
  <c r="H19" i="4"/>
  <c r="M19" i="4" s="1"/>
  <c r="O17" i="4"/>
  <c r="N17" i="4"/>
  <c r="L17" i="4"/>
  <c r="H17" i="4"/>
  <c r="K17" i="4" s="1"/>
  <c r="O16" i="4"/>
  <c r="N16" i="4"/>
  <c r="L16" i="4"/>
  <c r="H16" i="4"/>
  <c r="M16" i="4" s="1"/>
  <c r="K36" i="4" l="1"/>
  <c r="P29" i="4"/>
  <c r="O59" i="4"/>
  <c r="L59" i="4"/>
  <c r="N59" i="4"/>
  <c r="N60" i="4" s="1"/>
  <c r="P60" i="4" s="1"/>
  <c r="K52" i="4"/>
  <c r="K29" i="4"/>
  <c r="P25" i="4"/>
  <c r="P43" i="4"/>
  <c r="P44" i="4"/>
  <c r="P48" i="4"/>
  <c r="K25" i="4"/>
  <c r="P19" i="4"/>
  <c r="M42" i="4"/>
  <c r="P42" i="4" s="1"/>
  <c r="K32" i="4"/>
  <c r="P52" i="4"/>
  <c r="K19" i="4"/>
  <c r="M27" i="4"/>
  <c r="P27" i="4" s="1"/>
  <c r="P21" i="4"/>
  <c r="P36" i="4"/>
  <c r="M46" i="4"/>
  <c r="P46" i="4" s="1"/>
  <c r="P49" i="4"/>
  <c r="P50" i="4"/>
  <c r="P31" i="4"/>
  <c r="P32" i="4"/>
  <c r="P20" i="4"/>
  <c r="P16" i="4"/>
  <c r="M23" i="4"/>
  <c r="P23" i="4" s="1"/>
  <c r="K31" i="4"/>
  <c r="K16" i="4"/>
  <c r="K21" i="4"/>
  <c r="P22" i="4"/>
  <c r="P39" i="4"/>
  <c r="P40" i="4"/>
  <c r="K44" i="4"/>
  <c r="K50" i="4"/>
  <c r="K22" i="4"/>
  <c r="M38" i="4"/>
  <c r="P38" i="4" s="1"/>
  <c r="K40" i="4"/>
  <c r="M17" i="4"/>
  <c r="P17" i="4" s="1"/>
  <c r="P35" i="4"/>
  <c r="P47" i="4"/>
  <c r="K35" i="4"/>
  <c r="M37" i="4"/>
  <c r="P37" i="4" s="1"/>
  <c r="K39" i="4"/>
  <c r="M41" i="4"/>
  <c r="P41" i="4" s="1"/>
  <c r="K43" i="4"/>
  <c r="M45" i="4"/>
  <c r="P45" i="4" s="1"/>
  <c r="K49" i="4"/>
  <c r="M51" i="4"/>
  <c r="P51" i="4" s="1"/>
  <c r="K20" i="4"/>
  <c r="M59" i="4" l="1"/>
  <c r="P59" i="4"/>
  <c r="P61" i="4" s="1"/>
  <c r="P63" i="4" s="1"/>
  <c r="P62" i="4"/>
  <c r="P64" i="4" s="1"/>
  <c r="P65" i="4" s="1"/>
  <c r="P66" i="4" s="1"/>
</calcChain>
</file>

<file path=xl/sharedStrings.xml><?xml version="1.0" encoding="utf-8"?>
<sst xmlns="http://schemas.openxmlformats.org/spreadsheetml/2006/main" count="117" uniqueCount="86">
  <si>
    <t>Nr. p. k.</t>
  </si>
  <si>
    <t>Darba nosaukums</t>
  </si>
  <si>
    <t>Mērvienība</t>
  </si>
  <si>
    <t>Daudzums</t>
  </si>
  <si>
    <t>Laika norma (c/h)</t>
  </si>
  <si>
    <t>Darba samaksas likme (Eur/h)</t>
  </si>
  <si>
    <t>Darba alga (Eur)</t>
  </si>
  <si>
    <t>Mehānismi (Eur)</t>
  </si>
  <si>
    <t>Vienības cena kopā (Eur)</t>
  </si>
  <si>
    <t>Darbietilpība (c/h)</t>
  </si>
  <si>
    <t>Summa (Eur)</t>
  </si>
  <si>
    <t>Vienības izmaksas</t>
  </si>
  <si>
    <t>Kopā uz visu apjomu</t>
  </si>
  <si>
    <t>Kopā ar PVN (Eur):</t>
  </si>
  <si>
    <t>PVN 21%:</t>
  </si>
  <si>
    <t>Kopā:</t>
  </si>
  <si>
    <t>Pasūtītājs:</t>
  </si>
  <si>
    <t>Adrese:</t>
  </si>
  <si>
    <t>Reģ. nr.:</t>
  </si>
  <si>
    <t>Objekts:</t>
  </si>
  <si>
    <t>VSIA "Paula Stradiņa klīniskā universitātes slimnīca"</t>
  </si>
  <si>
    <t>Pilsoņu iela 13, Rīga, LV-1002</t>
  </si>
  <si>
    <t>Rīga, Pilsoņu iela 13</t>
  </si>
  <si>
    <t>Pamat.</t>
  </si>
  <si>
    <t>m2</t>
  </si>
  <si>
    <t>m</t>
  </si>
  <si>
    <t>Tāmes izmaksas, EUR</t>
  </si>
  <si>
    <t>Tāme sastādīta 2017.gada ___.  _______________________</t>
  </si>
  <si>
    <t>gab.</t>
  </si>
  <si>
    <t>m3</t>
  </si>
  <si>
    <t>Grunts izstrāde bez mehānismu pielietošanas</t>
  </si>
  <si>
    <t>Grunts izstrāde ar kausa ekskavatoru ar kausa tilpumu 0,65 m3</t>
  </si>
  <si>
    <t>Pamatnes ierīkošana zem cauruļvadiem no smilts bez māla un akmeņu piejaukuma 0,10 m un tās pievešana</t>
  </si>
  <si>
    <t xml:space="preserve">Tranšeju aizberšana ar pievestu smilti bez māla un akmeņu piejaukuma ar eskavatoru un sekojošu blietēšanu pa kārtam 0,20 m un planēšana ar roku darbu </t>
  </si>
  <si>
    <t>Tranšeju aizberšanu ar pievestu minerālgrunti ar buldozeru, blietēšana</t>
  </si>
  <si>
    <t>Zemes darbi</t>
  </si>
  <si>
    <t>Pazemes siltumtrases posma demontāža un tērauda cauruļvadiem utilizāciju</t>
  </si>
  <si>
    <t>Montēt rūpnieciski izolētas tērauda caurules D60/140</t>
  </si>
  <si>
    <t>Montēt rūpnieciski izgatavotu līkumu D60/140 90 gr.</t>
  </si>
  <si>
    <t>Montēt rūpnieciski izgatavotu līkumu D60/140 120 gr.</t>
  </si>
  <si>
    <t>Montēt rūpnieciski izgatavotu T atzaru</t>
  </si>
  <si>
    <t>Montēt izolētu savienojumu D140</t>
  </si>
  <si>
    <t>Montēt elastīgo ievadu D140</t>
  </si>
  <si>
    <t>Montēt gala termonosēduzmavu D60/140</t>
  </si>
  <si>
    <t>Montēt tērauda elektrometināmas caurules DN50</t>
  </si>
  <si>
    <t>Pievienošanās esošiem siltumtrases pārvadiem</t>
  </si>
  <si>
    <t>Montēt signālvadu savienojuma kārbu</t>
  </si>
  <si>
    <t>Montēt savienojuma kabeli</t>
  </si>
  <si>
    <t>Uzstādīt signāllentu</t>
  </si>
  <si>
    <t>Uzstādīt putu spilvenus L=1000</t>
  </si>
  <si>
    <t>Uzstādīt iemetināmo lodveida ventili DN50</t>
  </si>
  <si>
    <t>Izolēt cauruļvadu ar akmens vates čaulām PS Ø60 , b=40 mm</t>
  </si>
  <si>
    <t>Cauruļu virsmas krāsošana (Gruntējums)</t>
  </si>
  <si>
    <t>Montēt divdaļīgo PVC D110 cauruli kabeļu aizsardzībai</t>
  </si>
  <si>
    <t xml:space="preserve">Caurumu aizdare ēku pamatos (0.9 x 0.5 m) </t>
  </si>
  <si>
    <t>Hidrauliskā pārbaude</t>
  </si>
  <si>
    <t>Zālāju atjaunošana uzberot melnzemi un iesējot zāli</t>
  </si>
  <si>
    <t>Ielas asfalta seguma demontāža un atjaunošana</t>
  </si>
  <si>
    <t>Demontēt un atjaunot ietvju apmales</t>
  </si>
  <si>
    <t>Pārvietojamais WC, mobilā Bio-tualete</t>
  </si>
  <si>
    <t>Būvtāfeles izgatavošana un uzstādīšana</t>
  </si>
  <si>
    <t>Pagaidu gājēju tiltiņš ar margām, L=3m</t>
  </si>
  <si>
    <t>Uzstādīt un apkalpot atkritumu konteineri</t>
  </si>
  <si>
    <t>Demontēt apkures trases izolētas caurules pagrabā ar tās utilizāciju</t>
  </si>
  <si>
    <t>vieta</t>
  </si>
  <si>
    <t>kg</t>
  </si>
  <si>
    <t>kompl.</t>
  </si>
  <si>
    <t>Caurumu aizdare ēkas iekšpusē, apdares atjaunošana</t>
  </si>
  <si>
    <t>Demontēt un atjaunot betona plākšņu segumu</t>
  </si>
  <si>
    <t>Finanšu piedāvājums</t>
  </si>
  <si>
    <t>Siltumtrases posmu nomaiņa</t>
  </si>
  <si>
    <t>Materiālu, grunts apmaiņas un būvgružu transporta izdevumi ___%</t>
  </si>
  <si>
    <t>Virsizdevumi __%:</t>
  </si>
  <si>
    <t>Peļņa __%:</t>
  </si>
  <si>
    <t>Būvlaukuma sagatavošanas darbi</t>
  </si>
  <si>
    <t>Vispārējie būvdarbi</t>
  </si>
  <si>
    <t xml:space="preserve">Specializētie darbi </t>
  </si>
  <si>
    <t>Ārējie siltumtīkli</t>
  </si>
  <si>
    <t>Restaurācijas darbi</t>
  </si>
  <si>
    <t>Apzaļumošanas darbi</t>
  </si>
  <si>
    <t>Ceļi un laukumi</t>
  </si>
  <si>
    <t>Speciālās būves</t>
  </si>
  <si>
    <t>Aprīkojums, iekārtas</t>
  </si>
  <si>
    <t>Būvizstrādājumi (Eur)</t>
  </si>
  <si>
    <t>Tiešās izmaksas kopā, t.sk. Darba devēja sociālais nodoklis (%) :</t>
  </si>
  <si>
    <t>Pavisam kopā: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</si>
</sst>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name val="Calibri"/>
      <family val="2"/>
      <charset val="186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  <font>
      <sz val="8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u/>
      <sz val="8"/>
      <name val="Calibri"/>
      <family val="2"/>
      <charset val="186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5" fillId="2" borderId="0">
      <alignment vertical="center" wrapText="1"/>
    </xf>
    <xf numFmtId="0" fontId="8" fillId="0" borderId="0"/>
  </cellStyleXfs>
  <cellXfs count="114">
    <xf numFmtId="0" fontId="0" fillId="0" borderId="0" xfId="0"/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7" fillId="3" borderId="1" xfId="1" applyFont="1" applyFill="1" applyBorder="1" applyAlignment="1">
      <alignment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left" vertical="center"/>
    </xf>
    <xf numFmtId="164" fontId="10" fillId="0" borderId="0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164" fontId="9" fillId="0" borderId="0" xfId="2" applyNumberFormat="1" applyFont="1" applyFill="1" applyBorder="1" applyAlignment="1">
      <alignment horizontal="center" vertical="center"/>
    </xf>
    <xf numFmtId="164" fontId="9" fillId="0" borderId="0" xfId="2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4" borderId="5" xfId="0" applyFont="1" applyFill="1" applyBorder="1" applyAlignment="1">
      <alignment horizont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6" xfId="0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4" fontId="1" fillId="4" borderId="28" xfId="0" applyNumberFormat="1" applyFont="1" applyFill="1" applyBorder="1" applyAlignment="1">
      <alignment horizontal="center" vertical="center" wrapText="1"/>
    </xf>
    <xf numFmtId="4" fontId="1" fillId="4" borderId="29" xfId="0" applyNumberFormat="1" applyFont="1" applyFill="1" applyBorder="1" applyAlignment="1">
      <alignment horizontal="center" vertical="center" wrapText="1"/>
    </xf>
    <xf numFmtId="4" fontId="1" fillId="4" borderId="30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28" xfId="0" applyNumberFormat="1" applyFont="1" applyFill="1" applyBorder="1" applyAlignment="1">
      <alignment horizontal="center" vertical="center" wrapText="1"/>
    </xf>
    <xf numFmtId="4" fontId="3" fillId="4" borderId="29" xfId="0" applyNumberFormat="1" applyFont="1" applyFill="1" applyBorder="1" applyAlignment="1">
      <alignment horizontal="center" vertical="center" wrapText="1"/>
    </xf>
    <xf numFmtId="4" fontId="3" fillId="4" borderId="3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textRotation="90" wrapText="1"/>
    </xf>
    <xf numFmtId="0" fontId="0" fillId="0" borderId="1" xfId="0" applyBorder="1"/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12" fillId="4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4" fontId="1" fillId="0" borderId="24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4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1" fillId="0" borderId="14" xfId="0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3" fillId="0" borderId="26" xfId="0" applyFont="1" applyBorder="1" applyAlignment="1">
      <alignment horizontal="right" wrapText="1"/>
    </xf>
    <xf numFmtId="0" fontId="3" fillId="0" borderId="27" xfId="0" applyFont="1" applyBorder="1" applyAlignment="1">
      <alignment horizontal="right" wrapText="1"/>
    </xf>
    <xf numFmtId="0" fontId="3" fillId="0" borderId="22" xfId="0" applyFont="1" applyBorder="1" applyAlignment="1">
      <alignment horizontal="right" wrapText="1"/>
    </xf>
    <xf numFmtId="0" fontId="3" fillId="0" borderId="23" xfId="0" applyFont="1" applyBorder="1" applyAlignment="1">
      <alignment horizontal="right" wrapText="1"/>
    </xf>
    <xf numFmtId="164" fontId="9" fillId="0" borderId="1" xfId="2" applyNumberFormat="1" applyFont="1" applyFill="1" applyBorder="1" applyAlignment="1">
      <alignment horizontal="right" vertical="center"/>
    </xf>
    <xf numFmtId="0" fontId="1" fillId="0" borderId="14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9" fillId="0" borderId="0" xfId="2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2" fontId="11" fillId="0" borderId="0" xfId="2" applyNumberFormat="1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3" fillId="4" borderId="5" xfId="0" applyFont="1" applyFill="1" applyBorder="1" applyAlignment="1">
      <alignment horizont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right" wrapText="1"/>
    </xf>
    <xf numFmtId="164" fontId="9" fillId="0" borderId="5" xfId="2" applyNumberFormat="1" applyFont="1" applyFill="1" applyBorder="1" applyAlignment="1">
      <alignment horizontal="right" vertical="center"/>
    </xf>
    <xf numFmtId="164" fontId="9" fillId="0" borderId="6" xfId="2" applyNumberFormat="1" applyFont="1" applyFill="1" applyBorder="1" applyAlignment="1">
      <alignment horizontal="right" vertical="center"/>
    </xf>
    <xf numFmtId="0" fontId="1" fillId="0" borderId="32" xfId="0" applyFont="1" applyBorder="1" applyAlignment="1">
      <alignment horizontal="right"/>
    </xf>
    <xf numFmtId="0" fontId="1" fillId="0" borderId="32" xfId="0" applyFont="1" applyBorder="1" applyAlignment="1">
      <alignment horizontal="right" wrapText="1"/>
    </xf>
    <xf numFmtId="0" fontId="3" fillId="0" borderId="32" xfId="0" applyFont="1" applyBorder="1" applyAlignment="1">
      <alignment horizontal="right" wrapText="1"/>
    </xf>
    <xf numFmtId="0" fontId="3" fillId="0" borderId="33" xfId="0" applyFont="1" applyBorder="1" applyAlignment="1">
      <alignment horizontal="right" wrapText="1"/>
    </xf>
  </cellXfs>
  <cellStyles count="3">
    <cellStyle name="Normal" xfId="0" builtinId="0"/>
    <cellStyle name="Normal 2" xfId="1"/>
    <cellStyle name="Normal_TameTuristu5-2011-08-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topLeftCell="A37" workbookViewId="0">
      <selection activeCell="T13" sqref="T13"/>
    </sheetView>
  </sheetViews>
  <sheetFormatPr defaultRowHeight="15" x14ac:dyDescent="0.25"/>
  <cols>
    <col min="1" max="1" width="5.7109375" style="66" customWidth="1"/>
    <col min="2" max="2" width="5.85546875" bestFit="1" customWidth="1"/>
    <col min="3" max="3" width="45.28515625" customWidth="1"/>
    <col min="4" max="5" width="9.42578125" customWidth="1"/>
    <col min="6" max="9" width="8.42578125" customWidth="1"/>
    <col min="10" max="10" width="9.28515625" customWidth="1"/>
    <col min="11" max="16" width="8.42578125" customWidth="1"/>
  </cols>
  <sheetData>
    <row r="1" spans="1:16" ht="15" customHeight="1" x14ac:dyDescent="0.25">
      <c r="A1" s="99" t="s">
        <v>16</v>
      </c>
      <c r="B1" s="99"/>
      <c r="C1" s="99" t="s">
        <v>20</v>
      </c>
      <c r="D1" s="99"/>
      <c r="E1" s="99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15" customHeight="1" x14ac:dyDescent="0.25">
      <c r="A2" s="99" t="s">
        <v>17</v>
      </c>
      <c r="B2" s="99"/>
      <c r="C2" s="99" t="s">
        <v>21</v>
      </c>
      <c r="D2" s="99"/>
      <c r="E2" s="99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5">
      <c r="A3" s="99" t="s">
        <v>18</v>
      </c>
      <c r="B3" s="99"/>
      <c r="C3" s="99">
        <v>40003457109</v>
      </c>
      <c r="D3" s="99"/>
      <c r="E3" s="99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ht="15" customHeight="1" x14ac:dyDescent="0.25">
      <c r="A4" s="99" t="s">
        <v>19</v>
      </c>
      <c r="B4" s="99"/>
      <c r="C4" s="99" t="s">
        <v>22</v>
      </c>
      <c r="D4" s="99"/>
      <c r="E4" s="99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5" customHeight="1" x14ac:dyDescent="0.25">
      <c r="A5" s="100" t="s">
        <v>69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ht="15" customHeight="1" x14ac:dyDescent="0.25">
      <c r="A6" s="72"/>
      <c r="B6" s="59"/>
      <c r="C6" s="59"/>
      <c r="D6" s="59"/>
      <c r="E6" s="100" t="s">
        <v>70</v>
      </c>
      <c r="F6" s="100"/>
      <c r="G6" s="100"/>
      <c r="H6" s="100"/>
      <c r="I6" s="59"/>
      <c r="J6" s="59"/>
      <c r="K6" s="59"/>
      <c r="L6" s="59"/>
      <c r="M6" s="59"/>
      <c r="N6" s="59"/>
      <c r="O6" s="59"/>
      <c r="P6" s="59"/>
    </row>
    <row r="7" spans="1:16" x14ac:dyDescent="0.25">
      <c r="A7" s="101"/>
      <c r="B7" s="101"/>
      <c r="C7" s="16"/>
      <c r="D7" s="16"/>
      <c r="E7" s="16"/>
      <c r="F7" s="16"/>
      <c r="G7" s="16"/>
      <c r="H7" s="16"/>
      <c r="I7" s="16"/>
      <c r="J7" s="16"/>
      <c r="K7" s="16"/>
      <c r="L7" s="34" t="s">
        <v>26</v>
      </c>
      <c r="M7" s="35"/>
      <c r="N7" s="102">
        <f>P66</f>
        <v>0</v>
      </c>
      <c r="O7" s="102"/>
      <c r="P7" s="35"/>
    </row>
    <row r="8" spans="1:16" x14ac:dyDescent="0.25">
      <c r="A8" s="73"/>
      <c r="B8" s="60"/>
      <c r="C8" s="24"/>
      <c r="D8" s="16"/>
      <c r="E8" s="16"/>
      <c r="F8" s="16"/>
      <c r="G8" s="16"/>
      <c r="H8" s="16"/>
      <c r="I8" s="16"/>
      <c r="J8" s="87" t="s">
        <v>27</v>
      </c>
      <c r="K8" s="87"/>
      <c r="L8" s="87"/>
      <c r="M8" s="87"/>
      <c r="N8" s="87"/>
      <c r="O8" s="87"/>
      <c r="P8" s="87"/>
    </row>
    <row r="9" spans="1:16" ht="15.75" thickBot="1" x14ac:dyDescent="0.3">
      <c r="A9" s="73"/>
      <c r="B9" s="60"/>
      <c r="C9" s="16"/>
      <c r="D9" s="16"/>
      <c r="E9" s="16"/>
      <c r="F9" s="16"/>
      <c r="G9" s="16"/>
      <c r="H9" s="16"/>
      <c r="I9" s="16"/>
      <c r="J9" s="36"/>
      <c r="K9" s="36"/>
      <c r="L9" s="37"/>
      <c r="M9" s="37"/>
      <c r="N9" s="37"/>
      <c r="O9" s="37"/>
      <c r="P9" s="38"/>
    </row>
    <row r="10" spans="1:16" ht="15" customHeight="1" x14ac:dyDescent="0.25">
      <c r="A10" s="88" t="s">
        <v>0</v>
      </c>
      <c r="B10" s="90" t="s">
        <v>23</v>
      </c>
      <c r="C10" s="92" t="s">
        <v>1</v>
      </c>
      <c r="D10" s="94" t="s">
        <v>2</v>
      </c>
      <c r="E10" s="94" t="s">
        <v>3</v>
      </c>
      <c r="F10" s="96" t="s">
        <v>11</v>
      </c>
      <c r="G10" s="96"/>
      <c r="H10" s="96"/>
      <c r="I10" s="96"/>
      <c r="J10" s="96"/>
      <c r="K10" s="98"/>
      <c r="L10" s="97" t="s">
        <v>12</v>
      </c>
      <c r="M10" s="96"/>
      <c r="N10" s="96"/>
      <c r="O10" s="96"/>
      <c r="P10" s="98"/>
    </row>
    <row r="11" spans="1:16" ht="60.75" customHeight="1" thickBot="1" x14ac:dyDescent="0.3">
      <c r="A11" s="89"/>
      <c r="B11" s="91"/>
      <c r="C11" s="93"/>
      <c r="D11" s="95"/>
      <c r="E11" s="95"/>
      <c r="F11" s="75" t="s">
        <v>4</v>
      </c>
      <c r="G11" s="75" t="s">
        <v>5</v>
      </c>
      <c r="H11" s="75" t="s">
        <v>6</v>
      </c>
      <c r="I11" s="75" t="s">
        <v>83</v>
      </c>
      <c r="J11" s="75" t="s">
        <v>7</v>
      </c>
      <c r="K11" s="40" t="s">
        <v>8</v>
      </c>
      <c r="L11" s="39" t="s">
        <v>9</v>
      </c>
      <c r="M11" s="61" t="s">
        <v>6</v>
      </c>
      <c r="N11" s="61" t="s">
        <v>83</v>
      </c>
      <c r="O11" s="61" t="s">
        <v>7</v>
      </c>
      <c r="P11" s="40" t="s">
        <v>10</v>
      </c>
    </row>
    <row r="12" spans="1:16" ht="15.75" thickBot="1" x14ac:dyDescent="0.3">
      <c r="A12" s="74">
        <v>1</v>
      </c>
      <c r="B12" s="10">
        <v>2</v>
      </c>
      <c r="C12" s="11">
        <v>3</v>
      </c>
      <c r="D12" s="10">
        <v>4</v>
      </c>
      <c r="E12" s="10">
        <v>5</v>
      </c>
      <c r="F12" s="10">
        <v>6</v>
      </c>
      <c r="G12" s="10">
        <v>7</v>
      </c>
      <c r="H12" s="10">
        <v>8</v>
      </c>
      <c r="I12" s="10">
        <v>9</v>
      </c>
      <c r="J12" s="11">
        <v>10</v>
      </c>
      <c r="K12" s="12">
        <v>11</v>
      </c>
      <c r="L12" s="9">
        <v>12</v>
      </c>
      <c r="M12" s="10">
        <v>13</v>
      </c>
      <c r="N12" s="10">
        <v>14</v>
      </c>
      <c r="O12" s="10">
        <v>15</v>
      </c>
      <c r="P12" s="12">
        <v>16</v>
      </c>
    </row>
    <row r="13" spans="1:16" x14ac:dyDescent="0.25">
      <c r="A13" s="27"/>
      <c r="B13" s="28"/>
      <c r="C13" s="29"/>
      <c r="D13" s="32"/>
      <c r="E13" s="2"/>
      <c r="F13" s="2"/>
      <c r="G13" s="2"/>
      <c r="H13" s="2"/>
      <c r="I13" s="2"/>
      <c r="J13" s="2"/>
      <c r="K13" s="3"/>
      <c r="L13" s="1"/>
      <c r="M13" s="2"/>
      <c r="N13" s="2"/>
      <c r="O13" s="2"/>
      <c r="P13" s="3"/>
    </row>
    <row r="14" spans="1:16" x14ac:dyDescent="0.25">
      <c r="A14" s="41"/>
      <c r="B14" s="42"/>
      <c r="C14" s="65" t="s">
        <v>75</v>
      </c>
      <c r="D14" s="44"/>
      <c r="E14" s="45"/>
      <c r="F14" s="45"/>
      <c r="G14" s="45"/>
      <c r="H14" s="45"/>
      <c r="I14" s="45"/>
      <c r="J14" s="45"/>
      <c r="K14" s="47"/>
      <c r="L14" s="46"/>
      <c r="M14" s="45"/>
      <c r="N14" s="45"/>
      <c r="O14" s="45"/>
      <c r="P14" s="47"/>
    </row>
    <row r="15" spans="1:16" x14ac:dyDescent="0.25">
      <c r="A15" s="103"/>
      <c r="B15" s="63"/>
      <c r="C15" s="64" t="s">
        <v>74</v>
      </c>
      <c r="D15" s="63"/>
      <c r="E15" s="63"/>
      <c r="F15" s="63"/>
      <c r="G15" s="63"/>
      <c r="H15" s="63"/>
      <c r="I15" s="63"/>
      <c r="J15" s="63"/>
      <c r="K15" s="68"/>
      <c r="L15" s="67"/>
      <c r="M15" s="63"/>
      <c r="N15" s="63"/>
      <c r="O15" s="63"/>
      <c r="P15" s="68"/>
    </row>
    <row r="16" spans="1:16" ht="22.5" x14ac:dyDescent="0.25">
      <c r="A16" s="104">
        <v>1</v>
      </c>
      <c r="B16" s="62"/>
      <c r="C16" s="23" t="s">
        <v>36</v>
      </c>
      <c r="D16" s="17" t="s">
        <v>25</v>
      </c>
      <c r="E16" s="13">
        <v>204</v>
      </c>
      <c r="F16" s="18">
        <v>0</v>
      </c>
      <c r="G16" s="18">
        <v>0</v>
      </c>
      <c r="H16" s="18">
        <f t="shared" ref="H16:H17" si="0">ROUND(F16*G16,2)</f>
        <v>0</v>
      </c>
      <c r="I16" s="18">
        <v>0</v>
      </c>
      <c r="J16" s="18">
        <v>0</v>
      </c>
      <c r="K16" s="20">
        <f t="shared" ref="K16:K17" si="1">ROUND(H16+I16+J16,2)</f>
        <v>0</v>
      </c>
      <c r="L16" s="19">
        <f t="shared" ref="L16:L17" si="2">ROUND(E16*F16,2)</f>
        <v>0</v>
      </c>
      <c r="M16" s="18">
        <f t="shared" ref="M16:M17" si="3">ROUND(E16*H16,2)</f>
        <v>0</v>
      </c>
      <c r="N16" s="18">
        <f t="shared" ref="N16:N17" si="4">ROUND(E16*I16,2)</f>
        <v>0</v>
      </c>
      <c r="O16" s="18">
        <f t="shared" ref="O16:O17" si="5">ROUND(E16*J16,2)</f>
        <v>0</v>
      </c>
      <c r="P16" s="20">
        <f t="shared" ref="P16:P17" si="6">ROUND(M16+N16+O16,2)</f>
        <v>0</v>
      </c>
    </row>
    <row r="17" spans="1:16" ht="22.5" x14ac:dyDescent="0.25">
      <c r="A17" s="104">
        <v>2</v>
      </c>
      <c r="B17" s="62"/>
      <c r="C17" s="23" t="s">
        <v>63</v>
      </c>
      <c r="D17" s="17" t="s">
        <v>25</v>
      </c>
      <c r="E17" s="13">
        <v>15</v>
      </c>
      <c r="F17" s="18">
        <v>0</v>
      </c>
      <c r="G17" s="18">
        <v>0</v>
      </c>
      <c r="H17" s="18">
        <f t="shared" si="0"/>
        <v>0</v>
      </c>
      <c r="I17" s="18">
        <v>0</v>
      </c>
      <c r="J17" s="18">
        <v>0</v>
      </c>
      <c r="K17" s="20">
        <f t="shared" si="1"/>
        <v>0</v>
      </c>
      <c r="L17" s="19">
        <f t="shared" si="2"/>
        <v>0</v>
      </c>
      <c r="M17" s="18">
        <f t="shared" si="3"/>
        <v>0</v>
      </c>
      <c r="N17" s="18">
        <f t="shared" si="4"/>
        <v>0</v>
      </c>
      <c r="O17" s="18">
        <f t="shared" si="5"/>
        <v>0</v>
      </c>
      <c r="P17" s="20">
        <f t="shared" si="6"/>
        <v>0</v>
      </c>
    </row>
    <row r="18" spans="1:16" x14ac:dyDescent="0.25">
      <c r="A18" s="41"/>
      <c r="B18" s="42"/>
      <c r="C18" s="43" t="s">
        <v>35</v>
      </c>
      <c r="D18" s="44"/>
      <c r="E18" s="45"/>
      <c r="F18" s="45"/>
      <c r="G18" s="45"/>
      <c r="H18" s="45"/>
      <c r="I18" s="45"/>
      <c r="J18" s="45"/>
      <c r="K18" s="47"/>
      <c r="L18" s="46"/>
      <c r="M18" s="45"/>
      <c r="N18" s="45"/>
      <c r="O18" s="45"/>
      <c r="P18" s="47"/>
    </row>
    <row r="19" spans="1:16" x14ac:dyDescent="0.25">
      <c r="A19" s="21">
        <v>3</v>
      </c>
      <c r="B19" s="14"/>
      <c r="C19" s="25" t="s">
        <v>31</v>
      </c>
      <c r="D19" s="15" t="s">
        <v>29</v>
      </c>
      <c r="E19" s="13">
        <v>190</v>
      </c>
      <c r="F19" s="18">
        <v>0</v>
      </c>
      <c r="G19" s="18">
        <v>0</v>
      </c>
      <c r="H19" s="18">
        <f t="shared" ref="H19:H23" si="7">ROUND(F19*G19,2)</f>
        <v>0</v>
      </c>
      <c r="I19" s="18">
        <v>0</v>
      </c>
      <c r="J19" s="18">
        <v>0</v>
      </c>
      <c r="K19" s="20">
        <f t="shared" ref="K19:K23" si="8">ROUND(H19+I19+J19,2)</f>
        <v>0</v>
      </c>
      <c r="L19" s="19">
        <f t="shared" ref="L19:L23" si="9">ROUND(E19*F19,2)</f>
        <v>0</v>
      </c>
      <c r="M19" s="18">
        <f t="shared" ref="M19:M23" si="10">ROUND(E19*H19,2)</f>
        <v>0</v>
      </c>
      <c r="N19" s="18">
        <f t="shared" ref="N19:N23" si="11">ROUND(E19*I19,2)</f>
        <v>0</v>
      </c>
      <c r="O19" s="18">
        <f t="shared" ref="O19:O23" si="12">ROUND(E19*J19,2)</f>
        <v>0</v>
      </c>
      <c r="P19" s="20">
        <f t="shared" ref="P19:P23" si="13">ROUND(M19+N19+O19,2)</f>
        <v>0</v>
      </c>
    </row>
    <row r="20" spans="1:16" x14ac:dyDescent="0.25">
      <c r="A20" s="21">
        <v>4</v>
      </c>
      <c r="B20" s="14"/>
      <c r="C20" s="25" t="s">
        <v>30</v>
      </c>
      <c r="D20" s="15" t="s">
        <v>29</v>
      </c>
      <c r="E20" s="13">
        <v>17</v>
      </c>
      <c r="F20" s="18">
        <v>0</v>
      </c>
      <c r="G20" s="18">
        <v>0</v>
      </c>
      <c r="H20" s="18">
        <f t="shared" si="7"/>
        <v>0</v>
      </c>
      <c r="I20" s="18">
        <v>0</v>
      </c>
      <c r="J20" s="18">
        <v>0</v>
      </c>
      <c r="K20" s="20">
        <f t="shared" si="8"/>
        <v>0</v>
      </c>
      <c r="L20" s="19">
        <f t="shared" si="9"/>
        <v>0</v>
      </c>
      <c r="M20" s="18">
        <f t="shared" si="10"/>
        <v>0</v>
      </c>
      <c r="N20" s="18">
        <f t="shared" si="11"/>
        <v>0</v>
      </c>
      <c r="O20" s="18">
        <f t="shared" si="12"/>
        <v>0</v>
      </c>
      <c r="P20" s="20">
        <f t="shared" si="13"/>
        <v>0</v>
      </c>
    </row>
    <row r="21" spans="1:16" ht="22.5" x14ac:dyDescent="0.25">
      <c r="A21" s="21">
        <v>5</v>
      </c>
      <c r="B21" s="14"/>
      <c r="C21" s="25" t="s">
        <v>32</v>
      </c>
      <c r="D21" s="15" t="s">
        <v>29</v>
      </c>
      <c r="E21" s="13">
        <v>35</v>
      </c>
      <c r="F21" s="18">
        <v>0</v>
      </c>
      <c r="G21" s="18">
        <v>0</v>
      </c>
      <c r="H21" s="18">
        <f t="shared" si="7"/>
        <v>0</v>
      </c>
      <c r="I21" s="18">
        <v>0</v>
      </c>
      <c r="J21" s="18">
        <v>0</v>
      </c>
      <c r="K21" s="20">
        <f t="shared" si="8"/>
        <v>0</v>
      </c>
      <c r="L21" s="19">
        <f t="shared" si="9"/>
        <v>0</v>
      </c>
      <c r="M21" s="18">
        <f t="shared" si="10"/>
        <v>0</v>
      </c>
      <c r="N21" s="18">
        <f t="shared" si="11"/>
        <v>0</v>
      </c>
      <c r="O21" s="18">
        <f t="shared" si="12"/>
        <v>0</v>
      </c>
      <c r="P21" s="20">
        <f t="shared" si="13"/>
        <v>0</v>
      </c>
    </row>
    <row r="22" spans="1:16" ht="33.75" x14ac:dyDescent="0.25">
      <c r="A22" s="21">
        <v>6</v>
      </c>
      <c r="B22" s="22"/>
      <c r="C22" s="23" t="s">
        <v>33</v>
      </c>
      <c r="D22" s="17" t="s">
        <v>29</v>
      </c>
      <c r="E22" s="13">
        <v>110</v>
      </c>
      <c r="F22" s="18">
        <v>0</v>
      </c>
      <c r="G22" s="18">
        <v>0</v>
      </c>
      <c r="H22" s="18">
        <f t="shared" si="7"/>
        <v>0</v>
      </c>
      <c r="I22" s="18">
        <v>0</v>
      </c>
      <c r="J22" s="18">
        <v>0</v>
      </c>
      <c r="K22" s="20">
        <f t="shared" si="8"/>
        <v>0</v>
      </c>
      <c r="L22" s="19">
        <f t="shared" si="9"/>
        <v>0</v>
      </c>
      <c r="M22" s="18">
        <f t="shared" si="10"/>
        <v>0</v>
      </c>
      <c r="N22" s="18">
        <f t="shared" si="11"/>
        <v>0</v>
      </c>
      <c r="O22" s="18">
        <f t="shared" si="12"/>
        <v>0</v>
      </c>
      <c r="P22" s="20">
        <f t="shared" si="13"/>
        <v>0</v>
      </c>
    </row>
    <row r="23" spans="1:16" ht="22.5" x14ac:dyDescent="0.25">
      <c r="A23" s="21">
        <v>7</v>
      </c>
      <c r="B23" s="22"/>
      <c r="C23" s="23" t="s">
        <v>34</v>
      </c>
      <c r="D23" s="17" t="s">
        <v>29</v>
      </c>
      <c r="E23" s="13">
        <v>45</v>
      </c>
      <c r="F23" s="18">
        <v>0</v>
      </c>
      <c r="G23" s="18">
        <v>0</v>
      </c>
      <c r="H23" s="18">
        <f t="shared" si="7"/>
        <v>0</v>
      </c>
      <c r="I23" s="18">
        <v>0</v>
      </c>
      <c r="J23" s="18">
        <v>0</v>
      </c>
      <c r="K23" s="20">
        <f t="shared" si="8"/>
        <v>0</v>
      </c>
      <c r="L23" s="19">
        <f t="shared" si="9"/>
        <v>0</v>
      </c>
      <c r="M23" s="18">
        <f t="shared" si="10"/>
        <v>0</v>
      </c>
      <c r="N23" s="18">
        <f t="shared" si="11"/>
        <v>0</v>
      </c>
      <c r="O23" s="18">
        <f t="shared" si="12"/>
        <v>0</v>
      </c>
      <c r="P23" s="20">
        <f t="shared" si="13"/>
        <v>0</v>
      </c>
    </row>
    <row r="24" spans="1:16" x14ac:dyDescent="0.25">
      <c r="A24" s="105"/>
      <c r="B24" s="53"/>
      <c r="C24" s="48" t="s">
        <v>80</v>
      </c>
      <c r="D24" s="54"/>
      <c r="E24" s="55"/>
      <c r="F24" s="55"/>
      <c r="G24" s="55"/>
      <c r="H24" s="55"/>
      <c r="I24" s="55"/>
      <c r="J24" s="55"/>
      <c r="K24" s="106"/>
      <c r="L24" s="56"/>
      <c r="M24" s="57"/>
      <c r="N24" s="57"/>
      <c r="O24" s="57"/>
      <c r="P24" s="58"/>
    </row>
    <row r="25" spans="1:16" x14ac:dyDescent="0.25">
      <c r="A25" s="21">
        <v>8</v>
      </c>
      <c r="B25" s="22"/>
      <c r="C25" s="49" t="s">
        <v>57</v>
      </c>
      <c r="D25" s="15" t="s">
        <v>24</v>
      </c>
      <c r="E25" s="13">
        <v>80</v>
      </c>
      <c r="F25" s="18">
        <v>0</v>
      </c>
      <c r="G25" s="18">
        <v>0</v>
      </c>
      <c r="H25" s="18">
        <f t="shared" ref="H25:H27" si="14">ROUND(F25*G25,2)</f>
        <v>0</v>
      </c>
      <c r="I25" s="18">
        <v>0</v>
      </c>
      <c r="J25" s="18">
        <v>0</v>
      </c>
      <c r="K25" s="20">
        <f t="shared" ref="K25:K27" si="15">ROUND(H25+I25+J25,2)</f>
        <v>0</v>
      </c>
      <c r="L25" s="19">
        <f t="shared" ref="L25:L27" si="16">ROUND(E25*F25,2)</f>
        <v>0</v>
      </c>
      <c r="M25" s="18">
        <f t="shared" ref="M25:M27" si="17">ROUND(E25*H25,2)</f>
        <v>0</v>
      </c>
      <c r="N25" s="18">
        <f t="shared" ref="N25:N27" si="18">ROUND(E25*I25,2)</f>
        <v>0</v>
      </c>
      <c r="O25" s="18">
        <f t="shared" ref="O25:O27" si="19">ROUND(E25*J25,2)</f>
        <v>0</v>
      </c>
      <c r="P25" s="20">
        <f t="shared" ref="P25:P27" si="20">ROUND(M25+N25+O25,2)</f>
        <v>0</v>
      </c>
    </row>
    <row r="26" spans="1:16" x14ac:dyDescent="0.25">
      <c r="A26" s="21">
        <v>9</v>
      </c>
      <c r="B26" s="22"/>
      <c r="C26" s="49" t="s">
        <v>68</v>
      </c>
      <c r="D26" s="15" t="s">
        <v>24</v>
      </c>
      <c r="E26" s="13">
        <v>5</v>
      </c>
      <c r="F26" s="18"/>
      <c r="G26" s="18"/>
      <c r="H26" s="18"/>
      <c r="I26" s="18"/>
      <c r="J26" s="18"/>
      <c r="K26" s="20"/>
      <c r="L26" s="19"/>
      <c r="M26" s="18"/>
      <c r="N26" s="18"/>
      <c r="O26" s="18"/>
      <c r="P26" s="20"/>
    </row>
    <row r="27" spans="1:16" x14ac:dyDescent="0.25">
      <c r="A27" s="21">
        <v>10</v>
      </c>
      <c r="B27" s="22"/>
      <c r="C27" s="49" t="s">
        <v>58</v>
      </c>
      <c r="D27" s="15" t="s">
        <v>25</v>
      </c>
      <c r="E27" s="13">
        <v>17</v>
      </c>
      <c r="F27" s="18">
        <v>0</v>
      </c>
      <c r="G27" s="18">
        <v>0</v>
      </c>
      <c r="H27" s="18">
        <f t="shared" si="14"/>
        <v>0</v>
      </c>
      <c r="I27" s="18">
        <v>0</v>
      </c>
      <c r="J27" s="18">
        <v>0</v>
      </c>
      <c r="K27" s="20">
        <f t="shared" si="15"/>
        <v>0</v>
      </c>
      <c r="L27" s="19">
        <f t="shared" si="16"/>
        <v>0</v>
      </c>
      <c r="M27" s="18">
        <f t="shared" si="17"/>
        <v>0</v>
      </c>
      <c r="N27" s="18">
        <f t="shared" si="18"/>
        <v>0</v>
      </c>
      <c r="O27" s="18">
        <f t="shared" si="19"/>
        <v>0</v>
      </c>
      <c r="P27" s="20">
        <f t="shared" si="20"/>
        <v>0</v>
      </c>
    </row>
    <row r="28" spans="1:16" x14ac:dyDescent="0.25">
      <c r="A28" s="105"/>
      <c r="B28" s="53"/>
      <c r="C28" s="48" t="s">
        <v>79</v>
      </c>
      <c r="D28" s="54"/>
      <c r="E28" s="55"/>
      <c r="F28" s="55"/>
      <c r="G28" s="55"/>
      <c r="H28" s="55"/>
      <c r="I28" s="55"/>
      <c r="J28" s="55"/>
      <c r="K28" s="106"/>
      <c r="L28" s="56"/>
      <c r="M28" s="57"/>
      <c r="N28" s="57"/>
      <c r="O28" s="57"/>
      <c r="P28" s="58"/>
    </row>
    <row r="29" spans="1:16" x14ac:dyDescent="0.25">
      <c r="A29" s="21">
        <v>11</v>
      </c>
      <c r="B29" s="22"/>
      <c r="C29" s="49" t="s">
        <v>56</v>
      </c>
      <c r="D29" s="15" t="s">
        <v>24</v>
      </c>
      <c r="E29" s="13">
        <v>390</v>
      </c>
      <c r="F29" s="18">
        <v>0</v>
      </c>
      <c r="G29" s="18">
        <v>0</v>
      </c>
      <c r="H29" s="18">
        <f>ROUND(F29*G29,2)</f>
        <v>0</v>
      </c>
      <c r="I29" s="18">
        <v>0</v>
      </c>
      <c r="J29" s="18">
        <v>0</v>
      </c>
      <c r="K29" s="20">
        <f>ROUND(H29+I29+J29,2)</f>
        <v>0</v>
      </c>
      <c r="L29" s="19">
        <f>ROUND(E29*F29,2)</f>
        <v>0</v>
      </c>
      <c r="M29" s="18">
        <f>ROUND(E29*H29,2)</f>
        <v>0</v>
      </c>
      <c r="N29" s="18">
        <f>ROUND(E29*I29,2)</f>
        <v>0</v>
      </c>
      <c r="O29" s="18">
        <f>ROUND(E29*J29,2)</f>
        <v>0</v>
      </c>
      <c r="P29" s="20">
        <f>ROUND(M29+N29+O29,2)</f>
        <v>0</v>
      </c>
    </row>
    <row r="30" spans="1:16" x14ac:dyDescent="0.25">
      <c r="A30" s="41"/>
      <c r="B30" s="42"/>
      <c r="C30" s="48" t="s">
        <v>78</v>
      </c>
      <c r="D30" s="44"/>
      <c r="E30" s="45"/>
      <c r="F30" s="45"/>
      <c r="G30" s="45"/>
      <c r="H30" s="45"/>
      <c r="I30" s="45"/>
      <c r="J30" s="45"/>
      <c r="K30" s="47"/>
      <c r="L30" s="50"/>
      <c r="M30" s="51"/>
      <c r="N30" s="51"/>
      <c r="O30" s="51"/>
      <c r="P30" s="52"/>
    </row>
    <row r="31" spans="1:16" x14ac:dyDescent="0.25">
      <c r="A31" s="21">
        <v>12</v>
      </c>
      <c r="B31" s="22"/>
      <c r="C31" s="49" t="s">
        <v>54</v>
      </c>
      <c r="D31" s="15" t="s">
        <v>28</v>
      </c>
      <c r="E31" s="13">
        <v>11</v>
      </c>
      <c r="F31" s="18">
        <v>0</v>
      </c>
      <c r="G31" s="18">
        <v>0</v>
      </c>
      <c r="H31" s="18">
        <f t="shared" ref="H31:H32" si="21">ROUND(F31*G31,2)</f>
        <v>0</v>
      </c>
      <c r="I31" s="18">
        <v>0</v>
      </c>
      <c r="J31" s="18">
        <v>0</v>
      </c>
      <c r="K31" s="20">
        <f t="shared" ref="K31:K32" si="22">ROUND(H31+I31+J31,2)</f>
        <v>0</v>
      </c>
      <c r="L31" s="19">
        <f t="shared" ref="L31:L32" si="23">ROUND(E31*F31,2)</f>
        <v>0</v>
      </c>
      <c r="M31" s="18">
        <f t="shared" ref="M31:M32" si="24">ROUND(E31*H31,2)</f>
        <v>0</v>
      </c>
      <c r="N31" s="18">
        <f t="shared" ref="N31:N32" si="25">ROUND(E31*I31,2)</f>
        <v>0</v>
      </c>
      <c r="O31" s="18">
        <f t="shared" ref="O31:O32" si="26">ROUND(E31*J31,2)</f>
        <v>0</v>
      </c>
      <c r="P31" s="20">
        <f t="shared" ref="P31:P32" si="27">ROUND(M31+N31+O31,2)</f>
        <v>0</v>
      </c>
    </row>
    <row r="32" spans="1:16" x14ac:dyDescent="0.25">
      <c r="A32" s="21">
        <v>13</v>
      </c>
      <c r="B32" s="22"/>
      <c r="C32" s="49" t="s">
        <v>67</v>
      </c>
      <c r="D32" s="15" t="s">
        <v>28</v>
      </c>
      <c r="E32" s="13">
        <v>4</v>
      </c>
      <c r="F32" s="18">
        <v>0</v>
      </c>
      <c r="G32" s="18">
        <v>0</v>
      </c>
      <c r="H32" s="18">
        <f t="shared" si="21"/>
        <v>0</v>
      </c>
      <c r="I32" s="18">
        <v>0</v>
      </c>
      <c r="J32" s="18">
        <v>0</v>
      </c>
      <c r="K32" s="20">
        <f t="shared" si="22"/>
        <v>0</v>
      </c>
      <c r="L32" s="19">
        <f t="shared" si="23"/>
        <v>0</v>
      </c>
      <c r="M32" s="18">
        <f t="shared" si="24"/>
        <v>0</v>
      </c>
      <c r="N32" s="18">
        <f t="shared" si="25"/>
        <v>0</v>
      </c>
      <c r="O32" s="18">
        <f t="shared" si="26"/>
        <v>0</v>
      </c>
      <c r="P32" s="20">
        <f t="shared" si="27"/>
        <v>0</v>
      </c>
    </row>
    <row r="33" spans="1:16" x14ac:dyDescent="0.25">
      <c r="A33" s="103"/>
      <c r="B33" s="63"/>
      <c r="C33" s="65" t="s">
        <v>76</v>
      </c>
      <c r="D33" s="63"/>
      <c r="E33" s="63"/>
      <c r="F33" s="63"/>
      <c r="G33" s="63"/>
      <c r="H33" s="63"/>
      <c r="I33" s="63"/>
      <c r="J33" s="63"/>
      <c r="K33" s="68"/>
      <c r="L33" s="67"/>
      <c r="M33" s="63"/>
      <c r="N33" s="63"/>
      <c r="O33" s="63"/>
      <c r="P33" s="68"/>
    </row>
    <row r="34" spans="1:16" x14ac:dyDescent="0.25">
      <c r="A34" s="103"/>
      <c r="B34" s="63"/>
      <c r="C34" s="64" t="s">
        <v>77</v>
      </c>
      <c r="D34" s="63"/>
      <c r="E34" s="63"/>
      <c r="F34" s="63"/>
      <c r="G34" s="63"/>
      <c r="H34" s="63"/>
      <c r="I34" s="63"/>
      <c r="J34" s="63"/>
      <c r="K34" s="68"/>
      <c r="L34" s="67"/>
      <c r="M34" s="63"/>
      <c r="N34" s="63"/>
      <c r="O34" s="63"/>
      <c r="P34" s="68"/>
    </row>
    <row r="35" spans="1:16" x14ac:dyDescent="0.25">
      <c r="A35" s="104">
        <v>14</v>
      </c>
      <c r="B35" s="62"/>
      <c r="C35" s="49" t="s">
        <v>37</v>
      </c>
      <c r="D35" s="15" t="s">
        <v>25</v>
      </c>
      <c r="E35" s="33">
        <v>500</v>
      </c>
      <c r="F35" s="18">
        <v>0</v>
      </c>
      <c r="G35" s="18">
        <v>0</v>
      </c>
      <c r="H35" s="18">
        <f t="shared" ref="H35:H51" si="28">ROUND(F35*G35,2)</f>
        <v>0</v>
      </c>
      <c r="I35" s="18">
        <v>0</v>
      </c>
      <c r="J35" s="18">
        <v>0</v>
      </c>
      <c r="K35" s="20">
        <f t="shared" ref="K35:K51" si="29">ROUND(H35+I35+J35,2)</f>
        <v>0</v>
      </c>
      <c r="L35" s="19">
        <f t="shared" ref="L35:L51" si="30">ROUND(E35*F35,2)</f>
        <v>0</v>
      </c>
      <c r="M35" s="18">
        <f t="shared" ref="M35:M51" si="31">ROUND(E35*H35,2)</f>
        <v>0</v>
      </c>
      <c r="N35" s="18">
        <f t="shared" ref="N35:N51" si="32">ROUND(E35*I35,2)</f>
        <v>0</v>
      </c>
      <c r="O35" s="18">
        <f t="shared" ref="O35:O51" si="33">ROUND(E35*J35,2)</f>
        <v>0</v>
      </c>
      <c r="P35" s="20">
        <f t="shared" ref="P35:P51" si="34">ROUND(M35+N35+O35,2)</f>
        <v>0</v>
      </c>
    </row>
    <row r="36" spans="1:16" x14ac:dyDescent="0.25">
      <c r="A36" s="104">
        <v>15</v>
      </c>
      <c r="B36" s="62"/>
      <c r="C36" s="49" t="s">
        <v>38</v>
      </c>
      <c r="D36" s="15" t="s">
        <v>28</v>
      </c>
      <c r="E36" s="33">
        <v>8</v>
      </c>
      <c r="F36" s="18">
        <v>0</v>
      </c>
      <c r="G36" s="18">
        <v>0</v>
      </c>
      <c r="H36" s="18">
        <f t="shared" si="28"/>
        <v>0</v>
      </c>
      <c r="I36" s="18">
        <v>0</v>
      </c>
      <c r="J36" s="18">
        <v>0</v>
      </c>
      <c r="K36" s="20">
        <f t="shared" si="29"/>
        <v>0</v>
      </c>
      <c r="L36" s="19">
        <f t="shared" si="30"/>
        <v>0</v>
      </c>
      <c r="M36" s="18">
        <f t="shared" si="31"/>
        <v>0</v>
      </c>
      <c r="N36" s="18">
        <f t="shared" si="32"/>
        <v>0</v>
      </c>
      <c r="O36" s="18">
        <f t="shared" si="33"/>
        <v>0</v>
      </c>
      <c r="P36" s="20">
        <f t="shared" si="34"/>
        <v>0</v>
      </c>
    </row>
    <row r="37" spans="1:16" x14ac:dyDescent="0.25">
      <c r="A37" s="104">
        <v>16</v>
      </c>
      <c r="B37" s="62"/>
      <c r="C37" s="49" t="s">
        <v>39</v>
      </c>
      <c r="D37" s="15" t="s">
        <v>28</v>
      </c>
      <c r="E37" s="33">
        <v>2</v>
      </c>
      <c r="F37" s="18">
        <v>0</v>
      </c>
      <c r="G37" s="18">
        <v>0</v>
      </c>
      <c r="H37" s="18">
        <f t="shared" si="28"/>
        <v>0</v>
      </c>
      <c r="I37" s="18">
        <v>0</v>
      </c>
      <c r="J37" s="18">
        <v>0</v>
      </c>
      <c r="K37" s="20">
        <f>ROUND(H37+I37+J37,2)</f>
        <v>0</v>
      </c>
      <c r="L37" s="19">
        <f t="shared" si="30"/>
        <v>0</v>
      </c>
      <c r="M37" s="18">
        <f t="shared" si="31"/>
        <v>0</v>
      </c>
      <c r="N37" s="18">
        <f t="shared" si="32"/>
        <v>0</v>
      </c>
      <c r="O37" s="18">
        <f t="shared" si="33"/>
        <v>0</v>
      </c>
      <c r="P37" s="20">
        <f t="shared" si="34"/>
        <v>0</v>
      </c>
    </row>
    <row r="38" spans="1:16" x14ac:dyDescent="0.25">
      <c r="A38" s="104">
        <v>17</v>
      </c>
      <c r="B38" s="62"/>
      <c r="C38" s="49" t="s">
        <v>40</v>
      </c>
      <c r="D38" s="15" t="s">
        <v>28</v>
      </c>
      <c r="E38" s="33">
        <v>2</v>
      </c>
      <c r="F38" s="18">
        <v>0</v>
      </c>
      <c r="G38" s="18">
        <v>0</v>
      </c>
      <c r="H38" s="18">
        <f t="shared" si="28"/>
        <v>0</v>
      </c>
      <c r="I38" s="18">
        <v>0</v>
      </c>
      <c r="J38" s="18">
        <v>0</v>
      </c>
      <c r="K38" s="20">
        <f>ROUND(H38+I38+J38,2)</f>
        <v>0</v>
      </c>
      <c r="L38" s="19">
        <f t="shared" si="30"/>
        <v>0</v>
      </c>
      <c r="M38" s="18">
        <f t="shared" si="31"/>
        <v>0</v>
      </c>
      <c r="N38" s="18">
        <f t="shared" si="32"/>
        <v>0</v>
      </c>
      <c r="O38" s="18">
        <f t="shared" si="33"/>
        <v>0</v>
      </c>
      <c r="P38" s="20">
        <f t="shared" si="34"/>
        <v>0</v>
      </c>
    </row>
    <row r="39" spans="1:16" x14ac:dyDescent="0.25">
      <c r="A39" s="104">
        <v>18</v>
      </c>
      <c r="B39" s="62"/>
      <c r="C39" s="49" t="s">
        <v>41</v>
      </c>
      <c r="D39" s="15" t="s">
        <v>28</v>
      </c>
      <c r="E39" s="33">
        <v>68</v>
      </c>
      <c r="F39" s="18">
        <v>0</v>
      </c>
      <c r="G39" s="18">
        <v>0</v>
      </c>
      <c r="H39" s="18">
        <f t="shared" si="28"/>
        <v>0</v>
      </c>
      <c r="I39" s="18">
        <v>0</v>
      </c>
      <c r="J39" s="18">
        <v>0</v>
      </c>
      <c r="K39" s="20">
        <f t="shared" si="29"/>
        <v>0</v>
      </c>
      <c r="L39" s="19">
        <f t="shared" si="30"/>
        <v>0</v>
      </c>
      <c r="M39" s="18">
        <f t="shared" si="31"/>
        <v>0</v>
      </c>
      <c r="N39" s="18">
        <f t="shared" si="32"/>
        <v>0</v>
      </c>
      <c r="O39" s="18">
        <f t="shared" si="33"/>
        <v>0</v>
      </c>
      <c r="P39" s="20">
        <f t="shared" si="34"/>
        <v>0</v>
      </c>
    </row>
    <row r="40" spans="1:16" x14ac:dyDescent="0.25">
      <c r="A40" s="104">
        <v>19</v>
      </c>
      <c r="B40" s="62"/>
      <c r="C40" s="49" t="s">
        <v>42</v>
      </c>
      <c r="D40" s="15" t="s">
        <v>28</v>
      </c>
      <c r="E40" s="33">
        <v>12</v>
      </c>
      <c r="F40" s="18">
        <v>0</v>
      </c>
      <c r="G40" s="18">
        <v>0</v>
      </c>
      <c r="H40" s="18">
        <f t="shared" si="28"/>
        <v>0</v>
      </c>
      <c r="I40" s="18">
        <v>0</v>
      </c>
      <c r="J40" s="18">
        <v>0</v>
      </c>
      <c r="K40" s="20">
        <f t="shared" si="29"/>
        <v>0</v>
      </c>
      <c r="L40" s="19">
        <f t="shared" si="30"/>
        <v>0</v>
      </c>
      <c r="M40" s="18">
        <f t="shared" si="31"/>
        <v>0</v>
      </c>
      <c r="N40" s="18">
        <f t="shared" si="32"/>
        <v>0</v>
      </c>
      <c r="O40" s="18">
        <f t="shared" si="33"/>
        <v>0</v>
      </c>
      <c r="P40" s="20">
        <f t="shared" si="34"/>
        <v>0</v>
      </c>
    </row>
    <row r="41" spans="1:16" x14ac:dyDescent="0.25">
      <c r="A41" s="104">
        <v>20</v>
      </c>
      <c r="B41" s="62"/>
      <c r="C41" s="49" t="s">
        <v>43</v>
      </c>
      <c r="D41" s="15" t="s">
        <v>28</v>
      </c>
      <c r="E41" s="33">
        <v>20</v>
      </c>
      <c r="F41" s="13">
        <v>0</v>
      </c>
      <c r="G41" s="13">
        <v>0</v>
      </c>
      <c r="H41" s="13">
        <f t="shared" si="28"/>
        <v>0</v>
      </c>
      <c r="I41" s="13">
        <v>0</v>
      </c>
      <c r="J41" s="13">
        <v>0</v>
      </c>
      <c r="K41" s="31">
        <f t="shared" si="29"/>
        <v>0</v>
      </c>
      <c r="L41" s="30">
        <f t="shared" si="30"/>
        <v>0</v>
      </c>
      <c r="M41" s="13">
        <f t="shared" si="31"/>
        <v>0</v>
      </c>
      <c r="N41" s="13">
        <f t="shared" si="32"/>
        <v>0</v>
      </c>
      <c r="O41" s="13">
        <f t="shared" si="33"/>
        <v>0</v>
      </c>
      <c r="P41" s="31">
        <f t="shared" si="34"/>
        <v>0</v>
      </c>
    </row>
    <row r="42" spans="1:16" x14ac:dyDescent="0.25">
      <c r="A42" s="104">
        <v>21</v>
      </c>
      <c r="B42" s="62"/>
      <c r="C42" s="49" t="s">
        <v>44</v>
      </c>
      <c r="D42" s="15" t="s">
        <v>25</v>
      </c>
      <c r="E42" s="33">
        <v>36</v>
      </c>
      <c r="F42" s="13">
        <v>0</v>
      </c>
      <c r="G42" s="13">
        <v>0</v>
      </c>
      <c r="H42" s="13">
        <f t="shared" si="28"/>
        <v>0</v>
      </c>
      <c r="I42" s="13">
        <v>0</v>
      </c>
      <c r="J42" s="13">
        <v>0</v>
      </c>
      <c r="K42" s="31">
        <f t="shared" si="29"/>
        <v>0</v>
      </c>
      <c r="L42" s="30">
        <f t="shared" si="30"/>
        <v>0</v>
      </c>
      <c r="M42" s="13">
        <f t="shared" si="31"/>
        <v>0</v>
      </c>
      <c r="N42" s="13">
        <f t="shared" si="32"/>
        <v>0</v>
      </c>
      <c r="O42" s="13">
        <f t="shared" si="33"/>
        <v>0</v>
      </c>
      <c r="P42" s="31">
        <f t="shared" si="34"/>
        <v>0</v>
      </c>
    </row>
    <row r="43" spans="1:16" x14ac:dyDescent="0.25">
      <c r="A43" s="104">
        <v>22</v>
      </c>
      <c r="B43" s="62"/>
      <c r="C43" s="49" t="s">
        <v>45</v>
      </c>
      <c r="D43" s="15" t="s">
        <v>64</v>
      </c>
      <c r="E43" s="33">
        <v>10</v>
      </c>
      <c r="F43" s="13">
        <v>0</v>
      </c>
      <c r="G43" s="13">
        <v>0</v>
      </c>
      <c r="H43" s="13">
        <f t="shared" si="28"/>
        <v>0</v>
      </c>
      <c r="I43" s="13">
        <v>0</v>
      </c>
      <c r="J43" s="13">
        <v>0</v>
      </c>
      <c r="K43" s="31">
        <f t="shared" si="29"/>
        <v>0</v>
      </c>
      <c r="L43" s="30">
        <f t="shared" si="30"/>
        <v>0</v>
      </c>
      <c r="M43" s="13">
        <f t="shared" si="31"/>
        <v>0</v>
      </c>
      <c r="N43" s="13">
        <f t="shared" si="32"/>
        <v>0</v>
      </c>
      <c r="O43" s="13">
        <f t="shared" si="33"/>
        <v>0</v>
      </c>
      <c r="P43" s="31">
        <f t="shared" si="34"/>
        <v>0</v>
      </c>
    </row>
    <row r="44" spans="1:16" x14ac:dyDescent="0.25">
      <c r="A44" s="104">
        <v>23</v>
      </c>
      <c r="B44" s="62"/>
      <c r="C44" s="49" t="s">
        <v>46</v>
      </c>
      <c r="D44" s="15" t="s">
        <v>28</v>
      </c>
      <c r="E44" s="33">
        <v>2</v>
      </c>
      <c r="F44" s="13">
        <v>0</v>
      </c>
      <c r="G44" s="13">
        <v>0</v>
      </c>
      <c r="H44" s="13">
        <f t="shared" si="28"/>
        <v>0</v>
      </c>
      <c r="I44" s="13">
        <v>0</v>
      </c>
      <c r="J44" s="13">
        <v>0</v>
      </c>
      <c r="K44" s="31">
        <f t="shared" si="29"/>
        <v>0</v>
      </c>
      <c r="L44" s="30">
        <f t="shared" si="30"/>
        <v>0</v>
      </c>
      <c r="M44" s="13">
        <f t="shared" si="31"/>
        <v>0</v>
      </c>
      <c r="N44" s="13">
        <f t="shared" si="32"/>
        <v>0</v>
      </c>
      <c r="O44" s="13">
        <f t="shared" si="33"/>
        <v>0</v>
      </c>
      <c r="P44" s="31">
        <f t="shared" si="34"/>
        <v>0</v>
      </c>
    </row>
    <row r="45" spans="1:16" x14ac:dyDescent="0.25">
      <c r="A45" s="104">
        <v>24</v>
      </c>
      <c r="B45" s="62"/>
      <c r="C45" s="49" t="s">
        <v>47</v>
      </c>
      <c r="D45" s="15" t="s">
        <v>25</v>
      </c>
      <c r="E45" s="33">
        <v>7</v>
      </c>
      <c r="F45" s="13">
        <v>0</v>
      </c>
      <c r="G45" s="13">
        <v>0</v>
      </c>
      <c r="H45" s="13">
        <f t="shared" si="28"/>
        <v>0</v>
      </c>
      <c r="I45" s="13">
        <v>0</v>
      </c>
      <c r="J45" s="13">
        <v>0</v>
      </c>
      <c r="K45" s="31">
        <f t="shared" si="29"/>
        <v>0</v>
      </c>
      <c r="L45" s="30">
        <f t="shared" si="30"/>
        <v>0</v>
      </c>
      <c r="M45" s="13">
        <f t="shared" si="31"/>
        <v>0</v>
      </c>
      <c r="N45" s="13">
        <f t="shared" si="32"/>
        <v>0</v>
      </c>
      <c r="O45" s="13">
        <f t="shared" si="33"/>
        <v>0</v>
      </c>
      <c r="P45" s="31">
        <f t="shared" si="34"/>
        <v>0</v>
      </c>
    </row>
    <row r="46" spans="1:16" x14ac:dyDescent="0.25">
      <c r="A46" s="104">
        <v>25</v>
      </c>
      <c r="B46" s="62"/>
      <c r="C46" s="49" t="s">
        <v>48</v>
      </c>
      <c r="D46" s="15" t="s">
        <v>25</v>
      </c>
      <c r="E46" s="33">
        <v>204</v>
      </c>
      <c r="F46" s="13">
        <v>0</v>
      </c>
      <c r="G46" s="13">
        <v>0</v>
      </c>
      <c r="H46" s="13">
        <f t="shared" si="28"/>
        <v>0</v>
      </c>
      <c r="I46" s="13">
        <v>0</v>
      </c>
      <c r="J46" s="13">
        <v>0</v>
      </c>
      <c r="K46" s="31">
        <f t="shared" si="29"/>
        <v>0</v>
      </c>
      <c r="L46" s="30">
        <f t="shared" si="30"/>
        <v>0</v>
      </c>
      <c r="M46" s="13">
        <f t="shared" si="31"/>
        <v>0</v>
      </c>
      <c r="N46" s="13">
        <f t="shared" si="32"/>
        <v>0</v>
      </c>
      <c r="O46" s="13">
        <f t="shared" si="33"/>
        <v>0</v>
      </c>
      <c r="P46" s="31">
        <f t="shared" si="34"/>
        <v>0</v>
      </c>
    </row>
    <row r="47" spans="1:16" x14ac:dyDescent="0.25">
      <c r="A47" s="104">
        <v>26</v>
      </c>
      <c r="B47" s="62"/>
      <c r="C47" s="49" t="s">
        <v>49</v>
      </c>
      <c r="D47" s="15" t="s">
        <v>28</v>
      </c>
      <c r="E47" s="33">
        <v>12</v>
      </c>
      <c r="F47" s="18">
        <v>0</v>
      </c>
      <c r="G47" s="18">
        <v>0</v>
      </c>
      <c r="H47" s="18">
        <f t="shared" si="28"/>
        <v>0</v>
      </c>
      <c r="I47" s="18">
        <v>0</v>
      </c>
      <c r="J47" s="13">
        <v>0</v>
      </c>
      <c r="K47" s="31">
        <v>0</v>
      </c>
      <c r="L47" s="30">
        <f t="shared" si="30"/>
        <v>0</v>
      </c>
      <c r="M47" s="13">
        <f t="shared" si="31"/>
        <v>0</v>
      </c>
      <c r="N47" s="13">
        <f t="shared" si="32"/>
        <v>0</v>
      </c>
      <c r="O47" s="13">
        <f t="shared" si="33"/>
        <v>0</v>
      </c>
      <c r="P47" s="31">
        <f t="shared" si="34"/>
        <v>0</v>
      </c>
    </row>
    <row r="48" spans="1:16" x14ac:dyDescent="0.25">
      <c r="A48" s="104">
        <v>27</v>
      </c>
      <c r="B48" s="62"/>
      <c r="C48" s="49" t="s">
        <v>50</v>
      </c>
      <c r="D48" s="15" t="s">
        <v>28</v>
      </c>
      <c r="E48" s="33">
        <v>16</v>
      </c>
      <c r="F48" s="18">
        <v>0</v>
      </c>
      <c r="G48" s="18">
        <v>0</v>
      </c>
      <c r="H48" s="18">
        <f t="shared" si="28"/>
        <v>0</v>
      </c>
      <c r="I48" s="18">
        <v>0</v>
      </c>
      <c r="J48" s="13">
        <v>0</v>
      </c>
      <c r="K48" s="31">
        <v>0</v>
      </c>
      <c r="L48" s="30">
        <f t="shared" si="30"/>
        <v>0</v>
      </c>
      <c r="M48" s="13">
        <f t="shared" si="31"/>
        <v>0</v>
      </c>
      <c r="N48" s="13">
        <f t="shared" si="32"/>
        <v>0</v>
      </c>
      <c r="O48" s="13">
        <f t="shared" si="33"/>
        <v>0</v>
      </c>
      <c r="P48" s="31">
        <f t="shared" si="34"/>
        <v>0</v>
      </c>
    </row>
    <row r="49" spans="1:16" x14ac:dyDescent="0.25">
      <c r="A49" s="104">
        <v>28</v>
      </c>
      <c r="B49" s="62"/>
      <c r="C49" s="49" t="s">
        <v>51</v>
      </c>
      <c r="D49" s="15" t="s">
        <v>25</v>
      </c>
      <c r="E49" s="33">
        <v>36</v>
      </c>
      <c r="F49" s="18">
        <v>0</v>
      </c>
      <c r="G49" s="18">
        <v>0</v>
      </c>
      <c r="H49" s="18">
        <f t="shared" si="28"/>
        <v>0</v>
      </c>
      <c r="I49" s="18">
        <v>0</v>
      </c>
      <c r="J49" s="18">
        <v>0</v>
      </c>
      <c r="K49" s="20">
        <f t="shared" si="29"/>
        <v>0</v>
      </c>
      <c r="L49" s="19">
        <f t="shared" si="30"/>
        <v>0</v>
      </c>
      <c r="M49" s="18">
        <f t="shared" si="31"/>
        <v>0</v>
      </c>
      <c r="N49" s="18">
        <f t="shared" si="32"/>
        <v>0</v>
      </c>
      <c r="O49" s="18">
        <f t="shared" si="33"/>
        <v>0</v>
      </c>
      <c r="P49" s="20">
        <f t="shared" si="34"/>
        <v>0</v>
      </c>
    </row>
    <row r="50" spans="1:16" x14ac:dyDescent="0.25">
      <c r="A50" s="104">
        <v>29</v>
      </c>
      <c r="B50" s="62"/>
      <c r="C50" s="49" t="s">
        <v>52</v>
      </c>
      <c r="D50" s="15" t="s">
        <v>65</v>
      </c>
      <c r="E50" s="33">
        <v>2.5</v>
      </c>
      <c r="F50" s="18">
        <v>0</v>
      </c>
      <c r="G50" s="18">
        <v>0</v>
      </c>
      <c r="H50" s="18">
        <f t="shared" si="28"/>
        <v>0</v>
      </c>
      <c r="I50" s="18">
        <v>0</v>
      </c>
      <c r="J50" s="18">
        <v>0</v>
      </c>
      <c r="K50" s="20">
        <f t="shared" si="29"/>
        <v>0</v>
      </c>
      <c r="L50" s="19">
        <f t="shared" si="30"/>
        <v>0</v>
      </c>
      <c r="M50" s="18">
        <f t="shared" si="31"/>
        <v>0</v>
      </c>
      <c r="N50" s="18">
        <f t="shared" si="32"/>
        <v>0</v>
      </c>
      <c r="O50" s="18">
        <f t="shared" si="33"/>
        <v>0</v>
      </c>
      <c r="P50" s="20">
        <f t="shared" si="34"/>
        <v>0</v>
      </c>
    </row>
    <row r="51" spans="1:16" x14ac:dyDescent="0.25">
      <c r="A51" s="104">
        <v>30</v>
      </c>
      <c r="B51" s="62"/>
      <c r="C51" s="49" t="s">
        <v>53</v>
      </c>
      <c r="D51" s="15" t="s">
        <v>25</v>
      </c>
      <c r="E51" s="13">
        <v>24</v>
      </c>
      <c r="F51" s="18">
        <v>0</v>
      </c>
      <c r="G51" s="18">
        <v>0</v>
      </c>
      <c r="H51" s="18">
        <f t="shared" si="28"/>
        <v>0</v>
      </c>
      <c r="I51" s="18">
        <v>0</v>
      </c>
      <c r="J51" s="18">
        <v>0</v>
      </c>
      <c r="K51" s="20">
        <f t="shared" si="29"/>
        <v>0</v>
      </c>
      <c r="L51" s="19">
        <f t="shared" si="30"/>
        <v>0</v>
      </c>
      <c r="M51" s="18">
        <f t="shared" si="31"/>
        <v>0</v>
      </c>
      <c r="N51" s="18">
        <f t="shared" si="32"/>
        <v>0</v>
      </c>
      <c r="O51" s="18">
        <f t="shared" si="33"/>
        <v>0</v>
      </c>
      <c r="P51" s="20">
        <f t="shared" si="34"/>
        <v>0</v>
      </c>
    </row>
    <row r="52" spans="1:16" x14ac:dyDescent="0.25">
      <c r="A52" s="21">
        <v>31</v>
      </c>
      <c r="B52" s="22"/>
      <c r="C52" s="49" t="s">
        <v>55</v>
      </c>
      <c r="D52" s="15" t="s">
        <v>66</v>
      </c>
      <c r="E52" s="13">
        <v>2</v>
      </c>
      <c r="F52" s="18">
        <v>0</v>
      </c>
      <c r="G52" s="18">
        <v>0</v>
      </c>
      <c r="H52" s="18">
        <f>ROUND(F52*G52,2)</f>
        <v>0</v>
      </c>
      <c r="I52" s="18">
        <v>0</v>
      </c>
      <c r="J52" s="18">
        <v>0</v>
      </c>
      <c r="K52" s="20">
        <f>ROUND(H52+I52+J52,2)</f>
        <v>0</v>
      </c>
      <c r="L52" s="19">
        <f>ROUND(E52*F52,2)</f>
        <v>0</v>
      </c>
      <c r="M52" s="18">
        <f>ROUND(E52*H52,2)</f>
        <v>0</v>
      </c>
      <c r="N52" s="18">
        <f>ROUND(E52*I52,2)</f>
        <v>0</v>
      </c>
      <c r="O52" s="18">
        <f>ROUND(E52*J52,2)</f>
        <v>0</v>
      </c>
      <c r="P52" s="20">
        <f>ROUND(M52+N52+O52,2)</f>
        <v>0</v>
      </c>
    </row>
    <row r="53" spans="1:16" x14ac:dyDescent="0.25">
      <c r="A53" s="103"/>
      <c r="B53" s="63"/>
      <c r="C53" s="65" t="s">
        <v>81</v>
      </c>
      <c r="D53" s="63"/>
      <c r="E53" s="63"/>
      <c r="F53" s="63"/>
      <c r="G53" s="63"/>
      <c r="H53" s="63"/>
      <c r="I53" s="63"/>
      <c r="J53" s="63"/>
      <c r="K53" s="68"/>
      <c r="L53" s="67"/>
      <c r="M53" s="63"/>
      <c r="N53" s="63"/>
      <c r="O53" s="63"/>
      <c r="P53" s="68"/>
    </row>
    <row r="54" spans="1:16" x14ac:dyDescent="0.25">
      <c r="A54" s="103"/>
      <c r="B54" s="63"/>
      <c r="C54" s="64" t="s">
        <v>82</v>
      </c>
      <c r="D54" s="63"/>
      <c r="E54" s="63"/>
      <c r="F54" s="63"/>
      <c r="G54" s="63"/>
      <c r="H54" s="63"/>
      <c r="I54" s="63"/>
      <c r="J54" s="63"/>
      <c r="K54" s="68"/>
      <c r="L54" s="67"/>
      <c r="M54" s="63"/>
      <c r="N54" s="63"/>
      <c r="O54" s="63"/>
      <c r="P54" s="68"/>
    </row>
    <row r="55" spans="1:16" x14ac:dyDescent="0.25">
      <c r="A55" s="21">
        <v>32</v>
      </c>
      <c r="B55" s="22"/>
      <c r="C55" s="49" t="s">
        <v>59</v>
      </c>
      <c r="D55" s="15" t="s">
        <v>28</v>
      </c>
      <c r="E55" s="13">
        <v>1</v>
      </c>
      <c r="F55" s="18">
        <v>0</v>
      </c>
      <c r="G55" s="18">
        <v>0</v>
      </c>
      <c r="H55" s="18">
        <f t="shared" ref="H55:H58" si="35">ROUND(F55*G55,2)</f>
        <v>0</v>
      </c>
      <c r="I55" s="18">
        <v>0</v>
      </c>
      <c r="J55" s="18">
        <v>0</v>
      </c>
      <c r="K55" s="20">
        <f t="shared" ref="K55:K58" si="36">ROUND(H55+I55+J55,2)</f>
        <v>0</v>
      </c>
      <c r="L55" s="19">
        <f t="shared" ref="L55:L58" si="37">ROUND(E55*F55,2)</f>
        <v>0</v>
      </c>
      <c r="M55" s="18">
        <f t="shared" ref="M55:M58" si="38">ROUND(E55*H55,2)</f>
        <v>0</v>
      </c>
      <c r="N55" s="18">
        <f t="shared" ref="N55:N58" si="39">ROUND(E55*I55,2)</f>
        <v>0</v>
      </c>
      <c r="O55" s="18">
        <f t="shared" ref="O55:O58" si="40">ROUND(E55*J55,2)</f>
        <v>0</v>
      </c>
      <c r="P55" s="20">
        <f t="shared" ref="P55:P58" si="41">ROUND(M55+N55+O55,2)</f>
        <v>0</v>
      </c>
    </row>
    <row r="56" spans="1:16" x14ac:dyDescent="0.25">
      <c r="A56" s="21">
        <v>33</v>
      </c>
      <c r="B56" s="22"/>
      <c r="C56" s="49" t="s">
        <v>60</v>
      </c>
      <c r="D56" s="15" t="s">
        <v>28</v>
      </c>
      <c r="E56" s="13">
        <v>1</v>
      </c>
      <c r="F56" s="18">
        <v>0</v>
      </c>
      <c r="G56" s="18">
        <v>0</v>
      </c>
      <c r="H56" s="18">
        <f t="shared" si="35"/>
        <v>0</v>
      </c>
      <c r="I56" s="18">
        <v>0</v>
      </c>
      <c r="J56" s="18">
        <v>0</v>
      </c>
      <c r="K56" s="20">
        <f t="shared" si="36"/>
        <v>0</v>
      </c>
      <c r="L56" s="19">
        <f t="shared" si="37"/>
        <v>0</v>
      </c>
      <c r="M56" s="18">
        <f t="shared" si="38"/>
        <v>0</v>
      </c>
      <c r="N56" s="18">
        <f t="shared" si="39"/>
        <v>0</v>
      </c>
      <c r="O56" s="18">
        <f t="shared" si="40"/>
        <v>0</v>
      </c>
      <c r="P56" s="20">
        <f t="shared" si="41"/>
        <v>0</v>
      </c>
    </row>
    <row r="57" spans="1:16" x14ac:dyDescent="0.25">
      <c r="A57" s="21">
        <v>34</v>
      </c>
      <c r="B57" s="22"/>
      <c r="C57" s="49" t="s">
        <v>61</v>
      </c>
      <c r="D57" s="15" t="s">
        <v>28</v>
      </c>
      <c r="E57" s="13">
        <v>2</v>
      </c>
      <c r="F57" s="18">
        <v>0</v>
      </c>
      <c r="G57" s="18">
        <v>0</v>
      </c>
      <c r="H57" s="18">
        <f t="shared" si="35"/>
        <v>0</v>
      </c>
      <c r="I57" s="18">
        <v>0</v>
      </c>
      <c r="J57" s="18">
        <v>0</v>
      </c>
      <c r="K57" s="20">
        <f t="shared" si="36"/>
        <v>0</v>
      </c>
      <c r="L57" s="19">
        <f t="shared" si="37"/>
        <v>0</v>
      </c>
      <c r="M57" s="18">
        <f t="shared" si="38"/>
        <v>0</v>
      </c>
      <c r="N57" s="18">
        <f t="shared" si="39"/>
        <v>0</v>
      </c>
      <c r="O57" s="18">
        <f t="shared" si="40"/>
        <v>0</v>
      </c>
      <c r="P57" s="20">
        <f t="shared" si="41"/>
        <v>0</v>
      </c>
    </row>
    <row r="58" spans="1:16" ht="15.75" thickBot="1" x14ac:dyDescent="0.3">
      <c r="A58" s="21">
        <v>35</v>
      </c>
      <c r="B58" s="22"/>
      <c r="C58" s="49" t="s">
        <v>62</v>
      </c>
      <c r="D58" s="15" t="s">
        <v>28</v>
      </c>
      <c r="E58" s="13">
        <v>1</v>
      </c>
      <c r="F58" s="18">
        <v>0</v>
      </c>
      <c r="G58" s="18">
        <v>0</v>
      </c>
      <c r="H58" s="18">
        <f t="shared" si="35"/>
        <v>0</v>
      </c>
      <c r="I58" s="18">
        <v>0</v>
      </c>
      <c r="J58" s="18">
        <v>0</v>
      </c>
      <c r="K58" s="20">
        <f t="shared" si="36"/>
        <v>0</v>
      </c>
      <c r="L58" s="69">
        <f t="shared" si="37"/>
        <v>0</v>
      </c>
      <c r="M58" s="70">
        <f t="shared" si="38"/>
        <v>0</v>
      </c>
      <c r="N58" s="70">
        <f t="shared" si="39"/>
        <v>0</v>
      </c>
      <c r="O58" s="70">
        <f t="shared" si="40"/>
        <v>0</v>
      </c>
      <c r="P58" s="71">
        <f t="shared" si="41"/>
        <v>0</v>
      </c>
    </row>
    <row r="59" spans="1:16" x14ac:dyDescent="0.25">
      <c r="A59" s="82" t="s">
        <v>15</v>
      </c>
      <c r="B59" s="83"/>
      <c r="C59" s="83"/>
      <c r="D59" s="83"/>
      <c r="E59" s="83"/>
      <c r="F59" s="83"/>
      <c r="G59" s="83"/>
      <c r="H59" s="83"/>
      <c r="I59" s="83"/>
      <c r="J59" s="83"/>
      <c r="K59" s="107"/>
      <c r="L59" s="1">
        <f>ROUND(SUM(L17:L58),2)</f>
        <v>0</v>
      </c>
      <c r="M59" s="2">
        <f>ROUND(SUM(M17:M58),2)</f>
        <v>0</v>
      </c>
      <c r="N59" s="2">
        <f>ROUND(SUM(N17:N58),2)</f>
        <v>0</v>
      </c>
      <c r="O59" s="2">
        <f>ROUND(SUM(O17:O58),2)</f>
        <v>0</v>
      </c>
      <c r="P59" s="3">
        <f>ROUND(SUM(P17:P58),2)</f>
        <v>0</v>
      </c>
    </row>
    <row r="60" spans="1:16" x14ac:dyDescent="0.25">
      <c r="A60" s="108" t="s">
        <v>71</v>
      </c>
      <c r="B60" s="84"/>
      <c r="C60" s="84"/>
      <c r="D60" s="84"/>
      <c r="E60" s="84"/>
      <c r="F60" s="84"/>
      <c r="G60" s="84"/>
      <c r="H60" s="84"/>
      <c r="I60" s="84"/>
      <c r="J60" s="84"/>
      <c r="K60" s="109"/>
      <c r="L60" s="19"/>
      <c r="M60" s="18"/>
      <c r="N60" s="18">
        <f>ROUND(N59*0,2)</f>
        <v>0</v>
      </c>
      <c r="O60" s="18"/>
      <c r="P60" s="20">
        <f>SUM(L60:O60)</f>
        <v>0</v>
      </c>
    </row>
    <row r="61" spans="1:16" x14ac:dyDescent="0.25">
      <c r="A61" s="85" t="s">
        <v>84</v>
      </c>
      <c r="B61" s="86"/>
      <c r="C61" s="86"/>
      <c r="D61" s="86"/>
      <c r="E61" s="86"/>
      <c r="F61" s="86"/>
      <c r="G61" s="86"/>
      <c r="H61" s="86"/>
      <c r="I61" s="86"/>
      <c r="J61" s="86"/>
      <c r="K61" s="110"/>
      <c r="L61" s="19"/>
      <c r="M61" s="18"/>
      <c r="N61" s="18"/>
      <c r="O61" s="18"/>
      <c r="P61" s="20">
        <f>SUM(P59:P60)</f>
        <v>0</v>
      </c>
    </row>
    <row r="62" spans="1:16" x14ac:dyDescent="0.25">
      <c r="A62" s="78" t="s">
        <v>72</v>
      </c>
      <c r="B62" s="79"/>
      <c r="C62" s="79"/>
      <c r="D62" s="79"/>
      <c r="E62" s="79"/>
      <c r="F62" s="79"/>
      <c r="G62" s="79"/>
      <c r="H62" s="79"/>
      <c r="I62" s="79"/>
      <c r="J62" s="79"/>
      <c r="K62" s="111"/>
      <c r="L62" s="19"/>
      <c r="M62" s="18"/>
      <c r="N62" s="18"/>
      <c r="O62" s="18"/>
      <c r="P62" s="20">
        <f>ROUND(P61*0,2)</f>
        <v>0</v>
      </c>
    </row>
    <row r="63" spans="1:16" x14ac:dyDescent="0.25">
      <c r="A63" s="78" t="s">
        <v>73</v>
      </c>
      <c r="B63" s="79"/>
      <c r="C63" s="79"/>
      <c r="D63" s="79"/>
      <c r="E63" s="79"/>
      <c r="F63" s="79"/>
      <c r="G63" s="79"/>
      <c r="H63" s="79"/>
      <c r="I63" s="79"/>
      <c r="J63" s="79"/>
      <c r="K63" s="111"/>
      <c r="L63" s="19"/>
      <c r="M63" s="18"/>
      <c r="N63" s="18"/>
      <c r="O63" s="18"/>
      <c r="P63" s="20">
        <f>ROUND(P61*0,2)</f>
        <v>0</v>
      </c>
    </row>
    <row r="64" spans="1:16" x14ac:dyDescent="0.25">
      <c r="A64" s="76" t="s">
        <v>85</v>
      </c>
      <c r="B64" s="77"/>
      <c r="C64" s="77"/>
      <c r="D64" s="77"/>
      <c r="E64" s="77"/>
      <c r="F64" s="77"/>
      <c r="G64" s="77"/>
      <c r="H64" s="77"/>
      <c r="I64" s="77"/>
      <c r="J64" s="77"/>
      <c r="K64" s="112"/>
      <c r="L64" s="4"/>
      <c r="M64" s="5"/>
      <c r="N64" s="5"/>
      <c r="O64" s="5"/>
      <c r="P64" s="6">
        <f>SUM(P61:P63)</f>
        <v>0</v>
      </c>
    </row>
    <row r="65" spans="1:16" x14ac:dyDescent="0.25">
      <c r="A65" s="78" t="s">
        <v>14</v>
      </c>
      <c r="B65" s="79"/>
      <c r="C65" s="79"/>
      <c r="D65" s="79"/>
      <c r="E65" s="79"/>
      <c r="F65" s="79"/>
      <c r="G65" s="79"/>
      <c r="H65" s="79"/>
      <c r="I65" s="79"/>
      <c r="J65" s="79"/>
      <c r="K65" s="111"/>
      <c r="L65" s="19"/>
      <c r="M65" s="18"/>
      <c r="N65" s="18"/>
      <c r="O65" s="18"/>
      <c r="P65" s="20">
        <f>ROUND(P64*0.21,2)</f>
        <v>0</v>
      </c>
    </row>
    <row r="66" spans="1:16" ht="15.75" thickBot="1" x14ac:dyDescent="0.3">
      <c r="A66" s="80" t="s">
        <v>13</v>
      </c>
      <c r="B66" s="81"/>
      <c r="C66" s="81"/>
      <c r="D66" s="81"/>
      <c r="E66" s="81"/>
      <c r="F66" s="81"/>
      <c r="G66" s="81"/>
      <c r="H66" s="81"/>
      <c r="I66" s="81"/>
      <c r="J66" s="81"/>
      <c r="K66" s="113"/>
      <c r="L66" s="26"/>
      <c r="M66" s="7"/>
      <c r="N66" s="7"/>
      <c r="O66" s="7"/>
      <c r="P66" s="8">
        <f>SUM(P64:P65)</f>
        <v>0</v>
      </c>
    </row>
  </sheetData>
  <mergeCells count="28">
    <mergeCell ref="A1:B1"/>
    <mergeCell ref="C1:E1"/>
    <mergeCell ref="A2:B2"/>
    <mergeCell ref="C2:E2"/>
    <mergeCell ref="A3:B3"/>
    <mergeCell ref="C3:E3"/>
    <mergeCell ref="A4:B4"/>
    <mergeCell ref="C4:E4"/>
    <mergeCell ref="A5:P5"/>
    <mergeCell ref="E6:H6"/>
    <mergeCell ref="A7:B7"/>
    <mergeCell ref="N7:O7"/>
    <mergeCell ref="J8:P8"/>
    <mergeCell ref="A10:A11"/>
    <mergeCell ref="B10:B11"/>
    <mergeCell ref="C10:C11"/>
    <mergeCell ref="D10:D11"/>
    <mergeCell ref="E10:E11"/>
    <mergeCell ref="F10:K10"/>
    <mergeCell ref="L10:P10"/>
    <mergeCell ref="A64:K64"/>
    <mergeCell ref="A65:K65"/>
    <mergeCell ref="A66:K66"/>
    <mergeCell ref="A59:K59"/>
    <mergeCell ref="A60:K60"/>
    <mergeCell ref="A61:K61"/>
    <mergeCell ref="A62:K62"/>
    <mergeCell ref="A63:K6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Siltumtrases nomaina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2017-08-18T11:48:39Z</dcterms:modified>
</cp:coreProperties>
</file>