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6"/>
  </bookViews>
  <sheets>
    <sheet name="II_bruģis" sheetId="1" r:id="rId1"/>
    <sheet name="II_bruģis_2" sheetId="2" r:id="rId2"/>
    <sheet name="II_bruģis_3" sheetId="3" r:id="rId3"/>
    <sheet name="II_bruģis_4" sheetId="4" r:id="rId4"/>
    <sheet name="apzimējumi_5" sheetId="5" r:id="rId5"/>
    <sheet name="II_bruģis_kopsavilkums " sheetId="6" r:id="rId6"/>
    <sheet name="II_bruģis_koptāme" sheetId="7" r:id="rId7"/>
  </sheets>
  <definedNames/>
  <calcPr fullCalcOnLoad="1"/>
</workbook>
</file>

<file path=xl/sharedStrings.xml><?xml version="1.0" encoding="utf-8"?>
<sst xmlns="http://schemas.openxmlformats.org/spreadsheetml/2006/main" count="435" uniqueCount="98">
  <si>
    <t xml:space="preserve">LOKĀLĀ TĀME </t>
  </si>
  <si>
    <t>(Darba veids vai konstruktīvā elementa nosaukums)</t>
  </si>
  <si>
    <t>Tāmes izmaksas:</t>
  </si>
  <si>
    <t>EUR</t>
  </si>
  <si>
    <t>Tāme sastādīta:</t>
  </si>
  <si>
    <t xml:space="preserve">Objekta adrese: Pilsoņu iela 13, Rīga, </t>
  </si>
  <si>
    <t>N.</t>
  </si>
  <si>
    <t>Vienības izmaksas</t>
  </si>
  <si>
    <t xml:space="preserve">Kopējā </t>
  </si>
  <si>
    <t>izmaksa</t>
  </si>
  <si>
    <t>p.</t>
  </si>
  <si>
    <t>Kods</t>
  </si>
  <si>
    <t>Darba nosaukums</t>
  </si>
  <si>
    <t xml:space="preserve">Laika </t>
  </si>
  <si>
    <t>Darba</t>
  </si>
  <si>
    <t xml:space="preserve">Darba </t>
  </si>
  <si>
    <t>Meha-</t>
  </si>
  <si>
    <t>Kopā,</t>
  </si>
  <si>
    <t>Darb-</t>
  </si>
  <si>
    <t>norma,</t>
  </si>
  <si>
    <t>ap.likme</t>
  </si>
  <si>
    <t>alga,</t>
  </si>
  <si>
    <t>nismi,</t>
  </si>
  <si>
    <t>ietilpība,</t>
  </si>
  <si>
    <t>k.</t>
  </si>
  <si>
    <t>c/h</t>
  </si>
  <si>
    <t>EUR/h</t>
  </si>
  <si>
    <t>m</t>
  </si>
  <si>
    <t>m2</t>
  </si>
  <si>
    <t>KOPĀ:</t>
  </si>
  <si>
    <t xml:space="preserve">Mērvienība </t>
  </si>
  <si>
    <t xml:space="preserve">Daudzums* </t>
  </si>
  <si>
    <t>Uzmērīšana un nospraušana</t>
  </si>
  <si>
    <t xml:space="preserve">Būvizstrādājumi, EUR </t>
  </si>
  <si>
    <t xml:space="preserve">Objekta nosaukums: VSIA "Paula Stradiņa klīniskās universitātes slimnīcas"teritorija </t>
  </si>
  <si>
    <t>KOPĀ TIEŠĀS IZMAKSAS, tai skaitā darba devēja sociālais nodoklis:</t>
  </si>
  <si>
    <t xml:space="preserve">KOPĀ BŪVNIECĪBAS IZMAKSAS* </t>
  </si>
  <si>
    <t>Par kopējo summu, EUR:</t>
  </si>
  <si>
    <t>Kopējā darbietilpība, c/h:</t>
  </si>
  <si>
    <t>Nr.p.k.</t>
  </si>
  <si>
    <t>Kods tāmes Nr.</t>
  </si>
  <si>
    <t>Tāmes izmaksas (euro)</t>
  </si>
  <si>
    <t>Darba alga (euro)</t>
  </si>
  <si>
    <t>Būvizstrādājumi (euro)</t>
  </si>
  <si>
    <t>Mehānismi (euro)</t>
  </si>
  <si>
    <t>Nr.001</t>
  </si>
  <si>
    <t>Nr.002</t>
  </si>
  <si>
    <t>Nr.003</t>
  </si>
  <si>
    <t>Nr.004</t>
  </si>
  <si>
    <t>Kopā</t>
  </si>
  <si>
    <t>KOPSAVILKUMS</t>
  </si>
  <si>
    <t>APSTIPRINU</t>
  </si>
  <si>
    <t>Z.v.</t>
  </si>
  <si>
    <t>Būvniecības koptāme</t>
  </si>
  <si>
    <t>Objekta nosaukums</t>
  </si>
  <si>
    <t>Objekta izmaksas (euro)</t>
  </si>
  <si>
    <t>Kopā bez PVN</t>
  </si>
  <si>
    <t>Sastādīja:</t>
  </si>
  <si>
    <t>(paraksts un tā atšifrējums, datums)</t>
  </si>
  <si>
    <t xml:space="preserve">Tāme sastādīta: </t>
  </si>
  <si>
    <t>Pārbaudīja:</t>
  </si>
  <si>
    <t>Teritorijas braucamās daļas un ietvju seguma izveide un atjaunošana</t>
  </si>
  <si>
    <t>Būves nosaukums: "VSIA "Paula Stradiņa klīniskās universitātes slimnīcas" teritorijas braucamās daļas un ietvju seguma izveide un atjaunošana"</t>
  </si>
  <si>
    <t>Pasūtītājs: VSIA "Paula Stradiņa klīniskā universitātes slimnīca"</t>
  </si>
  <si>
    <t>(_____________)</t>
  </si>
  <si>
    <t>Būves nosaukums: "VSIA "Paula Stradiņa klīniskās universitātes slimnīcas" teritorijas braucamās                                                                                                                   daļas un ietvju seguma izveide un atjaunošana"</t>
  </si>
  <si>
    <t>Sertifikāta Nr.:</t>
  </si>
  <si>
    <t>Darbietilpība</t>
  </si>
  <si>
    <t>Gultnes izveidošana  laukumam</t>
  </si>
  <si>
    <t>Iebūvēt betona apmales80x200x1000 mmm</t>
  </si>
  <si>
    <t>Virsizdevumi X%</t>
  </si>
  <si>
    <t>Peļņa X%</t>
  </si>
  <si>
    <t>Teritorijas braucamās daļas un ietvju seguma izveide un atjaunošana ( brugēšanas darbi)</t>
  </si>
  <si>
    <t xml:space="preserve">Ierīkot nesaistītu minerālmateriālu maisījuma 0-45mm pamatni b=100mm  </t>
  </si>
  <si>
    <t>Augsnes virskārtas noņemšana laukumam ,b=200mm (gājēju celiņiem platumā 1500mm, laukumiem nepieciešamajā platumā)</t>
  </si>
  <si>
    <t xml:space="preserve">Ierīkot nesaistītu minerālmateriālu maisījuma 0-45mm pamatni b=100mm </t>
  </si>
  <si>
    <t>Esošā seguma demontāža (asfalts vai bruģis), betona plāksnes), ja tāds ir.</t>
  </si>
  <si>
    <t>Izbūvēt betona bruģakmens segumu b=60, bruģa izmers 10x20cm, atbilstība LVS EN1339 bruģakmeni paredzēts izmantot divus toņus, krāsu nepieciešams saskaņot ar Pasūtītāju.</t>
  </si>
  <si>
    <t>Apzaļumošana bruģim pieguļošajā teritorijā</t>
  </si>
  <si>
    <t>Brauktuves apmaļu demontāža un izbūve ar slīpajiem un pazeminātajiem bortiem. Uzbrauktuves no brauktuves uz ietvēm.</t>
  </si>
  <si>
    <t xml:space="preserve">Bruģētā laukuma/celiņa izveide, nomaiņa   līdz 50kvm </t>
  </si>
  <si>
    <t>Bruģētā laukuma/celiņa izveide, nomaiņa  no 51 kvm līdz 250kvm</t>
  </si>
  <si>
    <t xml:space="preserve">Bruģētā laukuma/celiņa izveide, nomaiņa  no 251 kvm līdz 500kvm </t>
  </si>
  <si>
    <t>Bruģētā laukuma/celiņa izveide, nomaiņa  virs 500kvm</t>
  </si>
  <si>
    <t xml:space="preserve">Bruģēta /ceļa laukuma izveide, nomaiņa </t>
  </si>
  <si>
    <t>Izbūvēt betona bruģakmens segumu b=60, bruģa izmers 10x20cm, atbilstība LVS EN1338 bruģakmeni paredzēts izmantot divus toņus, krāsu nepieciešams saskaņot ar Pasūtītāju.</t>
  </si>
  <si>
    <r>
      <t>Izlīdzinošās starpkārtas būvniecībai – smilts, atbilstoša Ceļu specifikāciju 5.1.4 punkta prasībām smilšainai gruntij ar D ≤ 5,6 mm, ar daļiņu saturu, kas iziet cauri D izmēra sietam, 80-99 %, kategorija G</t>
    </r>
    <r>
      <rPr>
        <vertAlign val="subscript"/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80, vai sīkšķembu frakcijas 2/4 – 2/8 ar daļiņu saturu, kas iziet cauri 2 mm sietam 0-20% un daļiņu saturu, kas iziet cauri D izmēra sietam 80-99 %, kategorija G</t>
    </r>
    <r>
      <rPr>
        <vertAlign val="subscript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80/20.</t>
    </r>
  </si>
  <si>
    <t>Izbūvēt betona bruģakmens segumu b=80, bruģa izmers 10x20cm, atbilstība LVS EN1338 bruģakmeni paredzēts izmantot divus toņus, krāsu nepieciešams saskaņot ar Pasūtītāju.</t>
  </si>
  <si>
    <t>Izbūvēt betona bruģakmens segumu b=80, bruģa izmers 10x20cm, atbilstība LVS EN1339 bruģakmeni paredzēts izmantot divus toņus, krāsu nepieciešams saskaņot ar Pasūtītāju.</t>
  </si>
  <si>
    <t xml:space="preserve">Bazalta apmaļu apmaļu,  demontāža, attīrīšana un montāža atpakaļ </t>
  </si>
  <si>
    <t>Teritorijas braucamās daļas un ietvju seguma un horizontālo apzīmējumu izveide un atjaunošana</t>
  </si>
  <si>
    <t>Nr.005</t>
  </si>
  <si>
    <t xml:space="preserve">Dazādu ceļa  horizontālo apzīmējumu izveidošana , saskaņā ar A/S "latvijas valsts ceļi"Ceļu specigfikāciju 2019, 226-232lpp,  pēc Pasūtītja nepieciešamības </t>
  </si>
  <si>
    <t>*-Ja Pretendenta finanšu piedāvājuma kopējās būvniecības izmaksas pārsniedz Pasūtītāja pieejamos finanšu līdzekļus, Pasūtītajam ir tiesības izvērtēt, kuru objektu veikt vai neveikt esošā Līguma ietvaros.</t>
  </si>
  <si>
    <t xml:space="preserve">Horizontālo  apzīmējumu  izveide un atajunošana </t>
  </si>
  <si>
    <t>2023. gada __. ______________</t>
  </si>
  <si>
    <t>PVN 21%</t>
  </si>
  <si>
    <r>
      <t>I</t>
    </r>
    <r>
      <rPr>
        <b/>
        <sz val="12"/>
        <rFont val="Times New Roman"/>
        <family val="1"/>
      </rPr>
      <t>epirkums "Teritorijas braucamās daļas un ietvju seguma un horizontālo apzīmējumu izveide un atjaunošana", ID Nr.PSKUS 2023/70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</si>
</sst>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"/>
    <numFmt numFmtId="177" formatCode="\ yyyy&quot;. gada &quot;d/\ mmmm"/>
    <numFmt numFmtId="178" formatCode="0.000"/>
    <numFmt numFmtId="179" formatCode="0.0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vertAlign val="sub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414142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medium">
        <color indexed="8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</cellStyleXfs>
  <cellXfs count="249">
    <xf numFmtId="0" fontId="0" fillId="0" borderId="0" xfId="0" applyFont="1" applyAlignment="1">
      <alignment/>
    </xf>
    <xf numFmtId="0" fontId="3" fillId="0" borderId="0" xfId="85" applyFont="1">
      <alignment/>
      <protection/>
    </xf>
    <xf numFmtId="0" fontId="3" fillId="0" borderId="0" xfId="85" applyFont="1" applyAlignment="1">
      <alignment wrapText="1"/>
      <protection/>
    </xf>
    <xf numFmtId="49" fontId="4" fillId="0" borderId="0" xfId="85" applyNumberFormat="1" applyFont="1" applyAlignment="1">
      <alignment horizontal="center"/>
      <protection/>
    </xf>
    <xf numFmtId="0" fontId="4" fillId="0" borderId="0" xfId="85" applyFont="1" applyAlignment="1">
      <alignment vertical="top" wrapText="1"/>
      <protection/>
    </xf>
    <xf numFmtId="0" fontId="4" fillId="0" borderId="0" xfId="85" applyFont="1" applyAlignment="1">
      <alignment wrapText="1"/>
      <protection/>
    </xf>
    <xf numFmtId="0" fontId="4" fillId="0" borderId="0" xfId="85" applyFont="1" applyAlignment="1">
      <alignment horizontal="center" wrapText="1"/>
      <protection/>
    </xf>
    <xf numFmtId="0" fontId="4" fillId="0" borderId="0" xfId="85" applyFont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85" applyFont="1" applyAlignment="1">
      <alignment horizontal="left"/>
      <protection/>
    </xf>
    <xf numFmtId="0" fontId="4" fillId="0" borderId="0" xfId="85" applyFont="1" applyAlignment="1">
      <alignment horizontal="left" vertical="top"/>
      <protection/>
    </xf>
    <xf numFmtId="0" fontId="7" fillId="0" borderId="10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2" fontId="6" fillId="0" borderId="18" xfId="0" applyNumberFormat="1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2" fontId="36" fillId="0" borderId="0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textRotation="90" wrapText="1"/>
    </xf>
    <xf numFmtId="0" fontId="3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2" fontId="11" fillId="0" borderId="0" xfId="86" applyNumberFormat="1" applyFont="1">
      <alignment/>
      <protection/>
    </xf>
    <xf numFmtId="2" fontId="5" fillId="0" borderId="0" xfId="86" applyNumberFormat="1" applyFont="1">
      <alignment/>
      <protection/>
    </xf>
    <xf numFmtId="2" fontId="11" fillId="0" borderId="0" xfId="86" applyNumberFormat="1" applyFont="1" applyAlignment="1">
      <alignment/>
      <protection/>
    </xf>
    <xf numFmtId="2" fontId="11" fillId="0" borderId="0" xfId="86" applyNumberFormat="1" applyFont="1" applyAlignment="1">
      <alignment horizontal="left"/>
      <protection/>
    </xf>
    <xf numFmtId="0" fontId="8" fillId="0" borderId="0" xfId="0" applyFont="1" applyAlignment="1">
      <alignment vertical="center"/>
    </xf>
    <xf numFmtId="1" fontId="12" fillId="0" borderId="19" xfId="0" applyNumberFormat="1" applyFont="1" applyBorder="1" applyAlignment="1">
      <alignment horizontal="center" vertical="center" wrapText="1"/>
    </xf>
    <xf numFmtId="2" fontId="11" fillId="0" borderId="20" xfId="86" applyNumberFormat="1" applyFont="1" applyBorder="1" applyAlignment="1">
      <alignment horizontal="center" vertical="center" wrapText="1"/>
      <protection/>
    </xf>
    <xf numFmtId="4" fontId="12" fillId="0" borderId="21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4" fontId="11" fillId="0" borderId="18" xfId="0" applyNumberFormat="1" applyFont="1" applyBorder="1" applyAlignment="1" applyProtection="1">
      <alignment vertical="center"/>
      <protection/>
    </xf>
    <xf numFmtId="4" fontId="11" fillId="0" borderId="22" xfId="0" applyNumberFormat="1" applyFont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2" fontId="59" fillId="0" borderId="0" xfId="0" applyNumberFormat="1" applyFont="1" applyAlignment="1">
      <alignment vertical="center"/>
    </xf>
    <xf numFmtId="2" fontId="4" fillId="0" borderId="18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 vertical="center" wrapText="1" indent="1"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top" wrapText="1" indent="1"/>
    </xf>
    <xf numFmtId="0" fontId="60" fillId="0" borderId="24" xfId="0" applyFont="1" applyBorder="1" applyAlignment="1">
      <alignment horizontal="left" vertical="top" wrapText="1" indent="1"/>
    </xf>
    <xf numFmtId="0" fontId="60" fillId="0" borderId="25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 wrapText="1" indent="1"/>
    </xf>
    <xf numFmtId="0" fontId="60" fillId="0" borderId="0" xfId="0" applyFont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4" fontId="61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vertical="center"/>
    </xf>
    <xf numFmtId="4" fontId="8" fillId="0" borderId="18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3" fillId="0" borderId="26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vertical="center"/>
      <protection/>
    </xf>
    <xf numFmtId="2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31" xfId="60" applyFont="1" applyFill="1" applyBorder="1" applyAlignment="1">
      <alignment vertical="center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2" fontId="11" fillId="0" borderId="32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Border="1" applyAlignment="1">
      <alignment vertical="center"/>
    </xf>
    <xf numFmtId="2" fontId="41" fillId="0" borderId="0" xfId="0" applyNumberFormat="1" applyFont="1" applyBorder="1" applyAlignment="1">
      <alignment vertical="center"/>
    </xf>
    <xf numFmtId="0" fontId="57" fillId="0" borderId="0" xfId="0" applyFont="1" applyAlignment="1">
      <alignment/>
    </xf>
    <xf numFmtId="0" fontId="35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62" fillId="0" borderId="0" xfId="0" applyNumberFormat="1" applyFont="1" applyFill="1" applyBorder="1" applyAlignment="1">
      <alignment vertical="center"/>
    </xf>
    <xf numFmtId="1" fontId="36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/>
    </xf>
    <xf numFmtId="0" fontId="63" fillId="0" borderId="33" xfId="0" applyFont="1" applyFill="1" applyBorder="1" applyAlignment="1">
      <alignment horizontal="left" wrapText="1"/>
    </xf>
    <xf numFmtId="2" fontId="41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3" fillId="0" borderId="33" xfId="0" applyFont="1" applyBorder="1" applyAlignment="1">
      <alignment horizontal="left" wrapText="1"/>
    </xf>
    <xf numFmtId="0" fontId="59" fillId="0" borderId="0" xfId="0" applyFont="1" applyAlignment="1">
      <alignment horizontal="left" vertical="center"/>
    </xf>
    <xf numFmtId="2" fontId="35" fillId="0" borderId="0" xfId="0" applyNumberFormat="1" applyFont="1" applyBorder="1" applyAlignment="1">
      <alignment vertical="center"/>
    </xf>
    <xf numFmtId="0" fontId="3" fillId="7" borderId="26" xfId="0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0" fontId="3" fillId="0" borderId="21" xfId="73" applyNumberFormat="1" applyFont="1" applyFill="1" applyBorder="1" applyAlignment="1" applyProtection="1">
      <alignment horizontal="center" vertical="center"/>
      <protection hidden="1"/>
    </xf>
    <xf numFmtId="2" fontId="4" fillId="0" borderId="35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left" wrapText="1" readingOrder="1"/>
    </xf>
    <xf numFmtId="49" fontId="3" fillId="0" borderId="18" xfId="0" applyNumberFormat="1" applyFont="1" applyBorder="1" applyAlignment="1">
      <alignment horizontal="left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6" fillId="0" borderId="0" xfId="85" applyFont="1" applyFill="1" applyAlignment="1">
      <alignment wrapText="1"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2" fontId="11" fillId="0" borderId="42" xfId="86" applyNumberFormat="1" applyFont="1" applyBorder="1" applyAlignment="1">
      <alignment horizontal="center" vertical="center" wrapText="1"/>
      <protection/>
    </xf>
    <xf numFmtId="4" fontId="12" fillId="0" borderId="43" xfId="0" applyNumberFormat="1" applyFont="1" applyBorder="1" applyAlignment="1">
      <alignment vertical="center" wrapText="1"/>
    </xf>
    <xf numFmtId="4" fontId="12" fillId="0" borderId="44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wrapText="1"/>
    </xf>
    <xf numFmtId="2" fontId="6" fillId="7" borderId="23" xfId="0" applyNumberFormat="1" applyFont="1" applyFill="1" applyBorder="1" applyAlignment="1">
      <alignment horizontal="center"/>
    </xf>
    <xf numFmtId="2" fontId="6" fillId="7" borderId="35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7" borderId="19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center" wrapText="1"/>
    </xf>
    <xf numFmtId="0" fontId="63" fillId="7" borderId="33" xfId="0" applyFont="1" applyFill="1" applyBorder="1" applyAlignment="1">
      <alignment horizontal="center" wrapText="1"/>
    </xf>
    <xf numFmtId="2" fontId="3" fillId="7" borderId="23" xfId="0" applyNumberFormat="1" applyFont="1" applyFill="1" applyBorder="1" applyAlignment="1">
      <alignment horizontal="center"/>
    </xf>
    <xf numFmtId="2" fontId="3" fillId="7" borderId="23" xfId="0" applyNumberFormat="1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49" fontId="3" fillId="7" borderId="29" xfId="0" applyNumberFormat="1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 wrapText="1"/>
    </xf>
    <xf numFmtId="0" fontId="3" fillId="7" borderId="29" xfId="0" applyFont="1" applyFill="1" applyBorder="1" applyAlignment="1">
      <alignment horizontal="center"/>
    </xf>
    <xf numFmtId="2" fontId="3" fillId="7" borderId="29" xfId="0" applyNumberFormat="1" applyFont="1" applyFill="1" applyBorder="1" applyAlignment="1">
      <alignment horizontal="center"/>
    </xf>
    <xf numFmtId="2" fontId="3" fillId="7" borderId="29" xfId="0" applyNumberFormat="1" applyFont="1" applyFill="1" applyBorder="1" applyAlignment="1">
      <alignment horizontal="center"/>
    </xf>
    <xf numFmtId="2" fontId="6" fillId="7" borderId="29" xfId="0" applyNumberFormat="1" applyFont="1" applyFill="1" applyBorder="1" applyAlignment="1">
      <alignment horizontal="center"/>
    </xf>
    <xf numFmtId="2" fontId="6" fillId="7" borderId="30" xfId="0" applyNumberFormat="1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49" fontId="3" fillId="7" borderId="27" xfId="0" applyNumberFormat="1" applyFont="1" applyFill="1" applyBorder="1" applyAlignment="1">
      <alignment horizontal="center"/>
    </xf>
    <xf numFmtId="0" fontId="63" fillId="0" borderId="0" xfId="0" applyFont="1" applyAlignment="1">
      <alignment horizontal="justify" vertical="center"/>
    </xf>
    <xf numFmtId="0" fontId="3" fillId="7" borderId="46" xfId="0" applyFont="1" applyFill="1" applyBorder="1" applyAlignment="1">
      <alignment horizontal="center"/>
    </xf>
    <xf numFmtId="49" fontId="3" fillId="7" borderId="47" xfId="0" applyNumberFormat="1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 wrapText="1"/>
    </xf>
    <xf numFmtId="0" fontId="3" fillId="7" borderId="47" xfId="0" applyFont="1" applyFill="1" applyBorder="1" applyAlignment="1">
      <alignment horizontal="center"/>
    </xf>
    <xf numFmtId="2" fontId="3" fillId="7" borderId="47" xfId="0" applyNumberFormat="1" applyFont="1" applyFill="1" applyBorder="1" applyAlignment="1">
      <alignment horizontal="center"/>
    </xf>
    <xf numFmtId="2" fontId="3" fillId="7" borderId="47" xfId="0" applyNumberFormat="1" applyFont="1" applyFill="1" applyBorder="1" applyAlignment="1">
      <alignment horizontal="center"/>
    </xf>
    <xf numFmtId="2" fontId="6" fillId="7" borderId="47" xfId="0" applyNumberFormat="1" applyFont="1" applyFill="1" applyBorder="1" applyAlignment="1">
      <alignment horizontal="center"/>
    </xf>
    <xf numFmtId="2" fontId="6" fillId="7" borderId="48" xfId="0" applyNumberFormat="1" applyFont="1" applyFill="1" applyBorder="1" applyAlignment="1">
      <alignment horizontal="center"/>
    </xf>
    <xf numFmtId="0" fontId="63" fillId="0" borderId="18" xfId="0" applyFont="1" applyBorder="1" applyAlignment="1">
      <alignment horizontal="left" wrapText="1"/>
    </xf>
    <xf numFmtId="1" fontId="12" fillId="0" borderId="49" xfId="0" applyNumberFormat="1" applyFont="1" applyBorder="1" applyAlignment="1">
      <alignment horizontal="center" vertical="center" wrapText="1"/>
    </xf>
    <xf numFmtId="4" fontId="5" fillId="0" borderId="16" xfId="86" applyNumberFormat="1" applyFont="1" applyBorder="1" applyAlignment="1">
      <alignment vertical="center" wrapText="1"/>
      <protection/>
    </xf>
    <xf numFmtId="2" fontId="11" fillId="0" borderId="18" xfId="86" applyNumberFormat="1" applyFont="1" applyBorder="1" applyAlignment="1">
      <alignment horizontal="center" vertical="center" wrapText="1"/>
      <protection/>
    </xf>
    <xf numFmtId="0" fontId="4" fillId="34" borderId="0" xfId="85" applyFont="1" applyFill="1" applyAlignment="1">
      <alignment horizontal="center" wrapText="1"/>
      <protection/>
    </xf>
    <xf numFmtId="0" fontId="4" fillId="0" borderId="0" xfId="85" applyFont="1" applyAlignment="1">
      <alignment horizontal="right" wrapText="1"/>
      <protection/>
    </xf>
    <xf numFmtId="0" fontId="4" fillId="0" borderId="0" xfId="85" applyFont="1" applyAlignment="1">
      <alignment horizontal="center"/>
      <protection/>
    </xf>
    <xf numFmtId="0" fontId="3" fillId="0" borderId="0" xfId="85" applyFont="1" applyAlignment="1">
      <alignment horizontal="center" wrapText="1"/>
      <protection/>
    </xf>
    <xf numFmtId="0" fontId="4" fillId="0" borderId="0" xfId="85" applyFont="1" applyAlignment="1">
      <alignment horizontal="left" vertical="top"/>
      <protection/>
    </xf>
    <xf numFmtId="0" fontId="4" fillId="0" borderId="0" xfId="85" applyFont="1" applyAlignment="1">
      <alignment horizontal="left"/>
      <protection/>
    </xf>
    <xf numFmtId="0" fontId="4" fillId="0" borderId="0" xfId="85" applyFont="1" applyAlignment="1">
      <alignment horizontal="center" wrapText="1"/>
      <protection/>
    </xf>
    <xf numFmtId="4" fontId="4" fillId="0" borderId="0" xfId="85" applyNumberFormat="1" applyFont="1" applyAlignment="1">
      <alignment horizontal="center" wrapText="1"/>
      <protection/>
    </xf>
    <xf numFmtId="0" fontId="4" fillId="0" borderId="50" xfId="85" applyFont="1" applyBorder="1" applyAlignment="1">
      <alignment horizontal="right"/>
      <protection/>
    </xf>
    <xf numFmtId="0" fontId="4" fillId="0" borderId="50" xfId="85" applyFont="1" applyBorder="1" applyAlignment="1">
      <alignment horizontal="left"/>
      <protection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5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15" fillId="0" borderId="53" xfId="60" applyFont="1" applyFill="1" applyBorder="1" applyAlignment="1">
      <alignment horizontal="center" vertical="center"/>
      <protection/>
    </xf>
    <xf numFmtId="2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2" fontId="42" fillId="0" borderId="0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right"/>
    </xf>
    <xf numFmtId="2" fontId="4" fillId="0" borderId="54" xfId="0" applyNumberFormat="1" applyFont="1" applyBorder="1" applyAlignment="1">
      <alignment horizontal="right"/>
    </xf>
    <xf numFmtId="2" fontId="4" fillId="0" borderId="55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56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4" fillId="0" borderId="57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11" fillId="0" borderId="0" xfId="74" applyFont="1" applyFill="1" applyBorder="1" applyAlignment="1">
      <alignment horizontal="left" vertical="center"/>
      <protection/>
    </xf>
    <xf numFmtId="2" fontId="11" fillId="0" borderId="10" xfId="0" applyNumberFormat="1" applyFont="1" applyFill="1" applyBorder="1" applyAlignment="1">
      <alignment horizontal="center" vertical="center" textRotation="90"/>
    </xf>
    <xf numFmtId="2" fontId="11" fillId="0" borderId="16" xfId="0" applyNumberFormat="1" applyFont="1" applyFill="1" applyBorder="1" applyAlignment="1">
      <alignment horizontal="center" vertical="center" textRotation="90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5" fillId="0" borderId="5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7" fontId="3" fillId="35" borderId="0" xfId="0" applyNumberFormat="1" applyFont="1" applyFill="1" applyAlignment="1">
      <alignment horizontal="left" vertical="center"/>
    </xf>
    <xf numFmtId="176" fontId="3" fillId="0" borderId="0" xfId="0" applyNumberFormat="1" applyFont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58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left" wrapText="1"/>
    </xf>
    <xf numFmtId="0" fontId="59" fillId="0" borderId="58" xfId="0" applyFont="1" applyBorder="1" applyAlignment="1">
      <alignment horizontal="left" wrapText="1"/>
    </xf>
    <xf numFmtId="0" fontId="59" fillId="0" borderId="38" xfId="0" applyFont="1" applyBorder="1" applyAlignment="1">
      <alignment horizontal="left" wrapText="1"/>
    </xf>
    <xf numFmtId="0" fontId="8" fillId="0" borderId="20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58" xfId="0" applyFont="1" applyBorder="1" applyAlignment="1">
      <alignment horizontal="right" vertical="center" wrapText="1"/>
    </xf>
    <xf numFmtId="0" fontId="8" fillId="0" borderId="38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85" applyFont="1" applyFill="1" applyAlignment="1">
      <alignment horizontal="center" wrapText="1"/>
      <protection/>
    </xf>
    <xf numFmtId="0" fontId="4" fillId="0" borderId="0" xfId="85" applyFont="1" applyAlignment="1">
      <alignment horizontal="left" wrapText="1"/>
      <protection/>
    </xf>
    <xf numFmtId="0" fontId="0" fillId="0" borderId="0" xfId="0" applyAlignment="1">
      <alignment wrapText="1"/>
    </xf>
    <xf numFmtId="0" fontId="8" fillId="0" borderId="2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cel Built-in Normal 1" xfId="49"/>
    <cellStyle name="Excel Built-in Normal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18" xfId="61"/>
    <cellStyle name="Normal 2" xfId="62"/>
    <cellStyle name="Normal 2 2" xfId="63"/>
    <cellStyle name="Normal 2 2 2" xfId="64"/>
    <cellStyle name="Normal 2 3" xfId="65"/>
    <cellStyle name="Normal 2_Tame_Skudrina" xfId="66"/>
    <cellStyle name="Normal 3" xfId="67"/>
    <cellStyle name="Normal 4" xfId="68"/>
    <cellStyle name="Normal 4 2" xfId="69"/>
    <cellStyle name="Normal 6" xfId="70"/>
    <cellStyle name="Normal 6 2 2" xfId="71"/>
    <cellStyle name="Normal 6 2 2 2" xfId="72"/>
    <cellStyle name="Normal_1_V39 2.600 - 6.440 km" xfId="73"/>
    <cellStyle name="Normal_TameTuristu5-2011-08-06" xfId="74"/>
    <cellStyle name="Note" xfId="75"/>
    <cellStyle name="Output" xfId="76"/>
    <cellStyle name="Parasts 2" xfId="77"/>
    <cellStyle name="Percent" xfId="78"/>
    <cellStyle name="Stils 1" xfId="79"/>
    <cellStyle name="Style 1" xfId="80"/>
    <cellStyle name="Title" xfId="81"/>
    <cellStyle name="Total" xfId="82"/>
    <cellStyle name="Warning Text" xfId="83"/>
    <cellStyle name="Обычный 2" xfId="84"/>
    <cellStyle name="Обычный_33. OZOLNIEKU NOVADA DOME_OZO SKOLA_TELPU, GAITENU, KAPNU TELPU REMONTS_TAME_VADIMS_2011_02_25_melnraksts" xfId="85"/>
    <cellStyle name="Обычный_E-Daugava Maras dikis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24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7815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47815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47815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47815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1466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1466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38125"/>
    <xdr:sp fLocksText="0">
      <xdr:nvSpPr>
        <xdr:cNvPr id="7" name="Text Box 4"/>
        <xdr:cNvSpPr txBox="1">
          <a:spLocks noChangeArrowheads="1"/>
        </xdr:cNvSpPr>
      </xdr:nvSpPr>
      <xdr:spPr>
        <a:xfrm>
          <a:off x="1466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1466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1466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733425</xdr:colOff>
      <xdr:row>25</xdr:row>
      <xdr:rowOff>47625</xdr:rowOff>
    </xdr:from>
    <xdr:ext cx="76200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200275" y="693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514350</xdr:colOff>
      <xdr:row>24</xdr:row>
      <xdr:rowOff>0</xdr:rowOff>
    </xdr:from>
    <xdr:ext cx="76200" cy="238125"/>
    <xdr:sp fLocksText="0">
      <xdr:nvSpPr>
        <xdr:cNvPr id="11" name="Text Box 4"/>
        <xdr:cNvSpPr txBox="1">
          <a:spLocks noChangeArrowheads="1"/>
        </xdr:cNvSpPr>
      </xdr:nvSpPr>
      <xdr:spPr>
        <a:xfrm>
          <a:off x="529590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11134725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238125"/>
    <xdr:sp fLocksText="0">
      <xdr:nvSpPr>
        <xdr:cNvPr id="13" name="Text Box 3"/>
        <xdr:cNvSpPr txBox="1">
          <a:spLocks noChangeArrowheads="1"/>
        </xdr:cNvSpPr>
      </xdr:nvSpPr>
      <xdr:spPr>
        <a:xfrm>
          <a:off x="11134725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514350</xdr:colOff>
      <xdr:row>24</xdr:row>
      <xdr:rowOff>0</xdr:rowOff>
    </xdr:from>
    <xdr:ext cx="76200" cy="238125"/>
    <xdr:sp fLocksText="0">
      <xdr:nvSpPr>
        <xdr:cNvPr id="14" name="Text Box 4"/>
        <xdr:cNvSpPr txBox="1">
          <a:spLocks noChangeArrowheads="1"/>
        </xdr:cNvSpPr>
      </xdr:nvSpPr>
      <xdr:spPr>
        <a:xfrm>
          <a:off x="12515850" y="6696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514350</xdr:colOff>
      <xdr:row>22</xdr:row>
      <xdr:rowOff>0</xdr:rowOff>
    </xdr:from>
    <xdr:ext cx="76200" cy="238125"/>
    <xdr:sp fLocksText="0">
      <xdr:nvSpPr>
        <xdr:cNvPr id="15" name="Text Box 5"/>
        <xdr:cNvSpPr txBox="1">
          <a:spLocks noChangeArrowheads="1"/>
        </xdr:cNvSpPr>
      </xdr:nvSpPr>
      <xdr:spPr>
        <a:xfrm>
          <a:off x="13677900" y="6315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zoomScalePageLayoutView="0" workbookViewId="0" topLeftCell="A19">
      <selection activeCell="P17" sqref="P17"/>
    </sheetView>
  </sheetViews>
  <sheetFormatPr defaultColWidth="9.140625" defaultRowHeight="15"/>
  <cols>
    <col min="1" max="1" width="5.7109375" style="107" customWidth="1"/>
    <col min="2" max="2" width="6.57421875" style="106" customWidth="1"/>
    <col min="3" max="3" width="58.8515625" style="106" customWidth="1"/>
    <col min="4" max="4" width="12.140625" style="106" customWidth="1"/>
    <col min="5" max="5" width="13.421875" style="106" customWidth="1"/>
    <col min="6" max="7" width="9.140625" style="106" customWidth="1"/>
    <col min="8" max="13" width="9.140625" style="107" customWidth="1"/>
    <col min="14" max="14" width="11.8515625" style="107" customWidth="1"/>
    <col min="15" max="15" width="12.00390625" style="107" customWidth="1"/>
    <col min="16" max="16" width="15.8515625" style="107" customWidth="1"/>
    <col min="17" max="17" width="9.7109375" style="107" bestFit="1" customWidth="1"/>
    <col min="18" max="16384" width="9.140625" style="107" customWidth="1"/>
  </cols>
  <sheetData>
    <row r="1" spans="1:16" ht="37.5" customHeight="1">
      <c r="A1" s="171" t="s">
        <v>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5" ht="15">
      <c r="A2" s="1"/>
      <c r="B2" s="2"/>
      <c r="C2" s="172" t="s">
        <v>0</v>
      </c>
      <c r="D2" s="172"/>
      <c r="E2" s="172"/>
      <c r="F2" s="172"/>
      <c r="G2" s="172"/>
      <c r="H2" s="3" t="s">
        <v>45</v>
      </c>
      <c r="I2" s="1"/>
      <c r="J2" s="1"/>
      <c r="K2" s="1"/>
      <c r="L2" s="1"/>
      <c r="M2" s="1"/>
      <c r="N2" s="1"/>
      <c r="O2" s="1"/>
    </row>
    <row r="3" spans="1:16" ht="15.75" customHeight="1">
      <c r="A3" s="173" t="s">
        <v>90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 customHeight="1">
      <c r="A4" s="1"/>
      <c r="B4" s="174" t="s">
        <v>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5" ht="15">
      <c r="A5" s="22" t="s">
        <v>62</v>
      </c>
      <c r="B5" s="22"/>
      <c r="C5" s="22"/>
      <c r="D5" s="22"/>
      <c r="E5" s="22"/>
      <c r="F5" s="22"/>
      <c r="G5" s="4"/>
      <c r="H5" s="4"/>
      <c r="I5" s="4"/>
      <c r="J5" s="4"/>
      <c r="K5" s="4"/>
      <c r="L5" s="4"/>
      <c r="M5" s="4"/>
      <c r="N5" s="1"/>
      <c r="O5" s="1"/>
    </row>
    <row r="6" spans="1:15" ht="15">
      <c r="A6" s="23" t="s">
        <v>34</v>
      </c>
      <c r="B6" s="23"/>
      <c r="C6" s="23"/>
      <c r="D6" s="23"/>
      <c r="E6" s="23"/>
      <c r="F6" s="23"/>
      <c r="G6" s="5"/>
      <c r="H6" s="5"/>
      <c r="I6" s="5"/>
      <c r="J6" s="5"/>
      <c r="K6" s="5"/>
      <c r="L6" s="5"/>
      <c r="M6" s="5"/>
      <c r="N6" s="1"/>
      <c r="O6" s="1"/>
    </row>
    <row r="7" spans="1:15" ht="15">
      <c r="A7" s="175" t="s">
        <v>5</v>
      </c>
      <c r="B7" s="175"/>
      <c r="C7" s="175"/>
      <c r="D7" s="175"/>
      <c r="E7" s="175"/>
      <c r="F7" s="175"/>
      <c r="G7" s="5"/>
      <c r="H7" s="5"/>
      <c r="I7" s="5"/>
      <c r="J7" s="5"/>
      <c r="K7" s="5"/>
      <c r="L7" s="5"/>
      <c r="M7" s="5"/>
      <c r="N7" s="1"/>
      <c r="O7" s="1"/>
    </row>
    <row r="8" spans="1:15" ht="38.25" customHeight="1">
      <c r="A8" s="176" t="s">
        <v>63</v>
      </c>
      <c r="B8" s="176"/>
      <c r="C8" s="176"/>
      <c r="D8" s="176"/>
      <c r="E8" s="176"/>
      <c r="F8" s="176"/>
      <c r="G8" s="6"/>
      <c r="H8" s="6"/>
      <c r="I8" s="6"/>
      <c r="J8" s="177" t="s">
        <v>2</v>
      </c>
      <c r="K8" s="177"/>
      <c r="L8" s="177"/>
      <c r="M8" s="178">
        <f>P29</f>
        <v>0</v>
      </c>
      <c r="N8" s="178"/>
      <c r="O8" s="7" t="s">
        <v>3</v>
      </c>
    </row>
    <row r="9" spans="1:15" ht="15.75" thickBot="1">
      <c r="A9" s="176"/>
      <c r="B9" s="176"/>
      <c r="C9" s="176"/>
      <c r="D9" s="176"/>
      <c r="E9" s="176"/>
      <c r="F9" s="176"/>
      <c r="G9" s="1"/>
      <c r="H9" s="179" t="s">
        <v>4</v>
      </c>
      <c r="I9" s="179"/>
      <c r="J9" s="179"/>
      <c r="K9" s="7"/>
      <c r="L9" s="7"/>
      <c r="M9" s="7"/>
      <c r="N9" s="180"/>
      <c r="O9" s="180"/>
    </row>
    <row r="10" spans="1:29" ht="15.75" thickBot="1">
      <c r="A10" s="8" t="s">
        <v>6</v>
      </c>
      <c r="B10" s="8"/>
      <c r="C10" s="9"/>
      <c r="D10" s="181" t="s">
        <v>30</v>
      </c>
      <c r="E10" s="181" t="s">
        <v>31</v>
      </c>
      <c r="F10" s="184" t="s">
        <v>7</v>
      </c>
      <c r="G10" s="185"/>
      <c r="H10" s="185"/>
      <c r="I10" s="185"/>
      <c r="J10" s="185"/>
      <c r="K10" s="186"/>
      <c r="L10" s="10"/>
      <c r="M10" s="10"/>
      <c r="N10" s="10" t="s">
        <v>8</v>
      </c>
      <c r="O10" s="10" t="s">
        <v>9</v>
      </c>
      <c r="P10" s="11" t="s">
        <v>3</v>
      </c>
      <c r="R10" s="188"/>
      <c r="S10" s="188"/>
      <c r="T10" s="188"/>
      <c r="U10" s="188"/>
      <c r="V10" s="188"/>
      <c r="W10" s="188"/>
      <c r="X10" s="93"/>
      <c r="Y10" s="93"/>
      <c r="Z10" s="93"/>
      <c r="AA10" s="93"/>
      <c r="AB10" s="93"/>
      <c r="AC10" s="96"/>
    </row>
    <row r="11" spans="1:29" ht="15" customHeight="1">
      <c r="A11" s="12" t="s">
        <v>10</v>
      </c>
      <c r="B11" s="12" t="s">
        <v>11</v>
      </c>
      <c r="C11" s="12" t="s">
        <v>12</v>
      </c>
      <c r="D11" s="182"/>
      <c r="E11" s="182"/>
      <c r="F11" s="12" t="s">
        <v>13</v>
      </c>
      <c r="G11" s="13" t="s">
        <v>14</v>
      </c>
      <c r="H11" s="8" t="s">
        <v>15</v>
      </c>
      <c r="I11" s="189" t="s">
        <v>33</v>
      </c>
      <c r="J11" s="8" t="s">
        <v>16</v>
      </c>
      <c r="K11" s="8" t="s">
        <v>17</v>
      </c>
      <c r="L11" s="14" t="s">
        <v>18</v>
      </c>
      <c r="M11" s="8" t="s">
        <v>15</v>
      </c>
      <c r="N11" s="189" t="s">
        <v>33</v>
      </c>
      <c r="O11" s="8" t="s">
        <v>16</v>
      </c>
      <c r="P11" s="8" t="s">
        <v>17</v>
      </c>
      <c r="R11" s="92"/>
      <c r="S11" s="94"/>
      <c r="T11" s="92"/>
      <c r="U11" s="192"/>
      <c r="V11" s="92"/>
      <c r="W11" s="92"/>
      <c r="X11" s="92"/>
      <c r="Y11" s="92"/>
      <c r="Z11" s="192"/>
      <c r="AA11" s="92"/>
      <c r="AB11" s="92"/>
      <c r="AC11" s="96"/>
    </row>
    <row r="12" spans="1:29" ht="15">
      <c r="A12" s="12"/>
      <c r="B12" s="12"/>
      <c r="C12" s="12"/>
      <c r="D12" s="182"/>
      <c r="E12" s="182"/>
      <c r="F12" s="12" t="s">
        <v>19</v>
      </c>
      <c r="G12" s="12" t="s">
        <v>20</v>
      </c>
      <c r="H12" s="12" t="s">
        <v>21</v>
      </c>
      <c r="I12" s="190"/>
      <c r="J12" s="12" t="s">
        <v>22</v>
      </c>
      <c r="K12" s="12" t="s">
        <v>3</v>
      </c>
      <c r="L12" s="15" t="s">
        <v>23</v>
      </c>
      <c r="M12" s="12" t="s">
        <v>21</v>
      </c>
      <c r="N12" s="190"/>
      <c r="O12" s="12" t="s">
        <v>22</v>
      </c>
      <c r="P12" s="12" t="s">
        <v>3</v>
      </c>
      <c r="R12" s="92"/>
      <c r="S12" s="92"/>
      <c r="T12" s="92"/>
      <c r="U12" s="192"/>
      <c r="V12" s="92"/>
      <c r="W12" s="92"/>
      <c r="X12" s="92"/>
      <c r="Y12" s="92"/>
      <c r="Z12" s="192"/>
      <c r="AA12" s="92"/>
      <c r="AB12" s="92"/>
      <c r="AC12" s="96"/>
    </row>
    <row r="13" spans="1:29" ht="15.75" thickBot="1">
      <c r="A13" s="16" t="s">
        <v>24</v>
      </c>
      <c r="B13" s="16"/>
      <c r="C13" s="16"/>
      <c r="D13" s="183"/>
      <c r="E13" s="183"/>
      <c r="F13" s="16" t="s">
        <v>25</v>
      </c>
      <c r="G13" s="16" t="s">
        <v>26</v>
      </c>
      <c r="H13" s="16" t="s">
        <v>3</v>
      </c>
      <c r="I13" s="191"/>
      <c r="J13" s="16" t="s">
        <v>3</v>
      </c>
      <c r="K13" s="16"/>
      <c r="L13" s="17" t="s">
        <v>25</v>
      </c>
      <c r="M13" s="16" t="s">
        <v>3</v>
      </c>
      <c r="N13" s="191"/>
      <c r="O13" s="16" t="s">
        <v>3</v>
      </c>
      <c r="P13" s="16"/>
      <c r="R13" s="92"/>
      <c r="S13" s="92"/>
      <c r="T13" s="92"/>
      <c r="U13" s="192"/>
      <c r="V13" s="92"/>
      <c r="W13" s="92"/>
      <c r="X13" s="92"/>
      <c r="Y13" s="92"/>
      <c r="Z13" s="192"/>
      <c r="AA13" s="92"/>
      <c r="AB13" s="92"/>
      <c r="AC13" s="96"/>
    </row>
    <row r="14" spans="1:29" ht="16.5" customHeight="1" thickBot="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6"/>
    </row>
    <row r="15" spans="1:29" ht="27.75" customHeight="1" thickBot="1">
      <c r="A15" s="148"/>
      <c r="B15" s="149"/>
      <c r="C15" s="150" t="str">
        <f>II_bruģis_2!C15</f>
        <v>Bruģēta /ceļa laukuma izveide, nomaiņa </v>
      </c>
      <c r="D15" s="151"/>
      <c r="E15" s="152"/>
      <c r="F15" s="152"/>
      <c r="G15" s="153"/>
      <c r="H15" s="154"/>
      <c r="I15" s="152"/>
      <c r="J15" s="152"/>
      <c r="K15" s="154"/>
      <c r="L15" s="154"/>
      <c r="M15" s="154"/>
      <c r="N15" s="154"/>
      <c r="O15" s="154"/>
      <c r="P15" s="15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ht="25.5" customHeight="1">
      <c r="A16" s="142"/>
      <c r="B16" s="143"/>
      <c r="C16" s="144" t="str">
        <f>'II_bruģis_kopsavilkums '!C14</f>
        <v>Bruģētā laukuma/celiņa izveide, nomaiņa   līdz 50kvm </v>
      </c>
      <c r="D16" s="145"/>
      <c r="E16" s="146"/>
      <c r="F16" s="146"/>
      <c r="G16" s="147"/>
      <c r="H16" s="138"/>
      <c r="I16" s="138"/>
      <c r="J16" s="138"/>
      <c r="K16" s="138"/>
      <c r="L16" s="138"/>
      <c r="M16" s="138"/>
      <c r="N16" s="138"/>
      <c r="O16" s="138"/>
      <c r="P16" s="139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:29" ht="15">
      <c r="A17" s="70">
        <v>1</v>
      </c>
      <c r="B17" s="19"/>
      <c r="C17" s="108" t="s">
        <v>32</v>
      </c>
      <c r="D17" s="19" t="s">
        <v>28</v>
      </c>
      <c r="E17" s="28">
        <v>1</v>
      </c>
      <c r="F17" s="18"/>
      <c r="G17" s="27"/>
      <c r="H17" s="27"/>
      <c r="I17" s="27"/>
      <c r="J17" s="27"/>
      <c r="K17" s="27">
        <f aca="true" t="shared" si="0" ref="K17:K25">SUM(H17:J17)</f>
        <v>0</v>
      </c>
      <c r="L17" s="27">
        <f aca="true" t="shared" si="1" ref="L17:L25">ROUND((E17*F17),2)</f>
        <v>0</v>
      </c>
      <c r="M17" s="27">
        <f aca="true" t="shared" si="2" ref="M17:M25">ROUND((E17*H17),2)</f>
        <v>0</v>
      </c>
      <c r="N17" s="27">
        <f aca="true" t="shared" si="3" ref="N17:N25">ROUND((E17*I17),2)</f>
        <v>0</v>
      </c>
      <c r="O17" s="27">
        <f aca="true" t="shared" si="4" ref="O17:O25">ROUND((E17*J17),2)</f>
        <v>0</v>
      </c>
      <c r="P17" s="71">
        <f aca="true" t="shared" si="5" ref="P17:P25">SUM(M17:O17)</f>
        <v>0</v>
      </c>
      <c r="R17" s="96"/>
      <c r="S17" s="96"/>
      <c r="T17" s="96"/>
      <c r="U17" s="98"/>
      <c r="V17" s="98"/>
      <c r="W17" s="96"/>
      <c r="X17" s="96"/>
      <c r="Y17" s="96"/>
      <c r="Z17" s="96"/>
      <c r="AA17" s="96"/>
      <c r="AB17" s="96"/>
      <c r="AC17" s="96"/>
    </row>
    <row r="18" spans="1:29" ht="15">
      <c r="A18" s="70">
        <f>A17+1</f>
        <v>2</v>
      </c>
      <c r="B18" s="19"/>
      <c r="C18" s="103" t="s">
        <v>76</v>
      </c>
      <c r="D18" s="129" t="s">
        <v>28</v>
      </c>
      <c r="E18" s="28">
        <v>1</v>
      </c>
      <c r="F18" s="18"/>
      <c r="G18" s="27"/>
      <c r="H18" s="27"/>
      <c r="I18" s="27"/>
      <c r="J18" s="27"/>
      <c r="K18" s="27">
        <f>SUM(H18:J18)</f>
        <v>0</v>
      </c>
      <c r="L18" s="27">
        <f>ROUND((E18*F18),2)</f>
        <v>0</v>
      </c>
      <c r="M18" s="27">
        <f>ROUND((E18*H18),2)</f>
        <v>0</v>
      </c>
      <c r="N18" s="27">
        <f>ROUND((E18*I18),2)</f>
        <v>0</v>
      </c>
      <c r="O18" s="27">
        <f>ROUND((E18*J18),2)</f>
        <v>0</v>
      </c>
      <c r="P18" s="71">
        <f>SUM(M18:O18)</f>
        <v>0</v>
      </c>
      <c r="R18" s="96"/>
      <c r="S18" s="96"/>
      <c r="T18" s="96"/>
      <c r="U18" s="98"/>
      <c r="V18" s="98"/>
      <c r="W18" s="96"/>
      <c r="X18" s="96"/>
      <c r="Y18" s="96"/>
      <c r="Z18" s="96"/>
      <c r="AA18" s="96"/>
      <c r="AB18" s="96"/>
      <c r="AC18" s="96"/>
    </row>
    <row r="19" spans="1:29" ht="24.75" customHeight="1">
      <c r="A19" s="70">
        <f aca="true" t="shared" si="6" ref="A19:A28">A18+1</f>
        <v>3</v>
      </c>
      <c r="B19" s="19"/>
      <c r="C19" s="124" t="s">
        <v>74</v>
      </c>
      <c r="D19" s="19" t="s">
        <v>28</v>
      </c>
      <c r="E19" s="28">
        <v>1</v>
      </c>
      <c r="F19" s="18"/>
      <c r="G19" s="27"/>
      <c r="H19" s="27"/>
      <c r="I19" s="28"/>
      <c r="J19" s="18"/>
      <c r="K19" s="27">
        <f t="shared" si="0"/>
        <v>0</v>
      </c>
      <c r="L19" s="27">
        <f t="shared" si="1"/>
        <v>0</v>
      </c>
      <c r="M19" s="27">
        <f t="shared" si="2"/>
        <v>0</v>
      </c>
      <c r="N19" s="27">
        <f t="shared" si="3"/>
        <v>0</v>
      </c>
      <c r="O19" s="27">
        <f t="shared" si="4"/>
        <v>0</v>
      </c>
      <c r="P19" s="71">
        <f t="shared" si="5"/>
        <v>0</v>
      </c>
      <c r="R19" s="96"/>
      <c r="S19" s="96"/>
      <c r="T19" s="96"/>
      <c r="U19" s="98"/>
      <c r="V19" s="98"/>
      <c r="W19" s="96"/>
      <c r="X19" s="96"/>
      <c r="Y19" s="96"/>
      <c r="Z19" s="96"/>
      <c r="AA19" s="96"/>
      <c r="AB19" s="96"/>
      <c r="AC19" s="96"/>
    </row>
    <row r="20" spans="1:29" ht="13.5" customHeight="1">
      <c r="A20" s="70">
        <f t="shared" si="6"/>
        <v>4</v>
      </c>
      <c r="B20" s="19"/>
      <c r="C20" s="125" t="s">
        <v>68</v>
      </c>
      <c r="D20" s="99" t="s">
        <v>28</v>
      </c>
      <c r="E20" s="28">
        <v>1</v>
      </c>
      <c r="F20" s="18"/>
      <c r="G20" s="27"/>
      <c r="H20" s="27"/>
      <c r="I20" s="28"/>
      <c r="J20" s="18"/>
      <c r="K20" s="27">
        <f t="shared" si="0"/>
        <v>0</v>
      </c>
      <c r="L20" s="27">
        <f t="shared" si="1"/>
        <v>0</v>
      </c>
      <c r="M20" s="27">
        <f t="shared" si="2"/>
        <v>0</v>
      </c>
      <c r="N20" s="27">
        <f t="shared" si="3"/>
        <v>0</v>
      </c>
      <c r="O20" s="27">
        <f t="shared" si="4"/>
        <v>0</v>
      </c>
      <c r="P20" s="71">
        <f t="shared" si="5"/>
        <v>0</v>
      </c>
      <c r="R20" s="96"/>
      <c r="S20" s="96"/>
      <c r="T20" s="96"/>
      <c r="U20" s="98"/>
      <c r="V20" s="98"/>
      <c r="W20" s="96"/>
      <c r="X20" s="96"/>
      <c r="Y20" s="96"/>
      <c r="Z20" s="96"/>
      <c r="AA20" s="96"/>
      <c r="AB20" s="96"/>
      <c r="AC20" s="96"/>
    </row>
    <row r="21" spans="1:29" ht="17.25" customHeight="1">
      <c r="A21" s="70">
        <f t="shared" si="6"/>
        <v>5</v>
      </c>
      <c r="B21" s="19"/>
      <c r="C21" s="126" t="s">
        <v>73</v>
      </c>
      <c r="D21" s="99" t="s">
        <v>28</v>
      </c>
      <c r="E21" s="28">
        <v>1</v>
      </c>
      <c r="F21" s="18"/>
      <c r="G21" s="27"/>
      <c r="H21" s="27"/>
      <c r="I21" s="28"/>
      <c r="J21" s="18"/>
      <c r="K21" s="27">
        <f t="shared" si="0"/>
        <v>0</v>
      </c>
      <c r="L21" s="27">
        <f t="shared" si="1"/>
        <v>0</v>
      </c>
      <c r="M21" s="27">
        <f t="shared" si="2"/>
        <v>0</v>
      </c>
      <c r="N21" s="27">
        <f t="shared" si="3"/>
        <v>0</v>
      </c>
      <c r="O21" s="27">
        <f t="shared" si="4"/>
        <v>0</v>
      </c>
      <c r="P21" s="71">
        <f t="shared" si="5"/>
        <v>0</v>
      </c>
      <c r="R21" s="96"/>
      <c r="S21" s="96"/>
      <c r="T21" s="96"/>
      <c r="U21" s="98"/>
      <c r="V21" s="98"/>
      <c r="W21" s="96"/>
      <c r="X21" s="96"/>
      <c r="Y21" s="96"/>
      <c r="Z21" s="96"/>
      <c r="AA21" s="96"/>
      <c r="AB21" s="96"/>
      <c r="AC21" s="96"/>
    </row>
    <row r="22" spans="1:29" ht="66.75">
      <c r="A22" s="70">
        <f t="shared" si="6"/>
        <v>6</v>
      </c>
      <c r="B22" s="19"/>
      <c r="C22" s="126" t="s">
        <v>86</v>
      </c>
      <c r="D22" s="99" t="s">
        <v>28</v>
      </c>
      <c r="E22" s="28">
        <v>1</v>
      </c>
      <c r="F22" s="18"/>
      <c r="G22" s="27"/>
      <c r="H22" s="27"/>
      <c r="I22" s="28"/>
      <c r="J22" s="18"/>
      <c r="K22" s="27">
        <f t="shared" si="0"/>
        <v>0</v>
      </c>
      <c r="L22" s="27">
        <f t="shared" si="1"/>
        <v>0</v>
      </c>
      <c r="M22" s="27">
        <f t="shared" si="2"/>
        <v>0</v>
      </c>
      <c r="N22" s="27">
        <f t="shared" si="3"/>
        <v>0</v>
      </c>
      <c r="O22" s="27">
        <f t="shared" si="4"/>
        <v>0</v>
      </c>
      <c r="P22" s="71">
        <f t="shared" si="5"/>
        <v>0</v>
      </c>
      <c r="R22" s="96"/>
      <c r="S22" s="96"/>
      <c r="T22" s="96"/>
      <c r="U22" s="98"/>
      <c r="V22" s="98"/>
      <c r="W22" s="96"/>
      <c r="X22" s="96"/>
      <c r="Y22" s="96"/>
      <c r="Z22" s="96"/>
      <c r="AA22" s="96"/>
      <c r="AB22" s="96"/>
      <c r="AC22" s="96"/>
    </row>
    <row r="23" spans="1:29" ht="15">
      <c r="A23" s="70">
        <f t="shared" si="6"/>
        <v>7</v>
      </c>
      <c r="B23" s="19"/>
      <c r="C23" s="127" t="s">
        <v>69</v>
      </c>
      <c r="D23" s="19" t="s">
        <v>27</v>
      </c>
      <c r="E23" s="28">
        <v>1</v>
      </c>
      <c r="F23" s="18"/>
      <c r="G23" s="27"/>
      <c r="H23" s="27"/>
      <c r="I23" s="18"/>
      <c r="J23" s="18"/>
      <c r="K23" s="27">
        <f t="shared" si="0"/>
        <v>0</v>
      </c>
      <c r="L23" s="27">
        <f t="shared" si="1"/>
        <v>0</v>
      </c>
      <c r="M23" s="27">
        <f t="shared" si="2"/>
        <v>0</v>
      </c>
      <c r="N23" s="27">
        <f t="shared" si="3"/>
        <v>0</v>
      </c>
      <c r="O23" s="27">
        <f t="shared" si="4"/>
        <v>0</v>
      </c>
      <c r="P23" s="71">
        <f t="shared" si="5"/>
        <v>0</v>
      </c>
      <c r="R23" s="96"/>
      <c r="S23" s="96"/>
      <c r="T23" s="96"/>
      <c r="U23" s="98"/>
      <c r="V23" s="98"/>
      <c r="W23" s="96"/>
      <c r="X23" s="96"/>
      <c r="Y23" s="96"/>
      <c r="Z23" s="96"/>
      <c r="AA23" s="96"/>
      <c r="AB23" s="96"/>
      <c r="AC23" s="96"/>
    </row>
    <row r="24" spans="1:29" ht="37.5" customHeight="1">
      <c r="A24" s="70">
        <f t="shared" si="6"/>
        <v>8</v>
      </c>
      <c r="B24" s="72"/>
      <c r="C24" s="128" t="s">
        <v>85</v>
      </c>
      <c r="D24" s="72" t="s">
        <v>28</v>
      </c>
      <c r="E24" s="28">
        <v>1</v>
      </c>
      <c r="F24" s="73"/>
      <c r="G24" s="112"/>
      <c r="H24" s="112"/>
      <c r="I24" s="73"/>
      <c r="J24" s="73"/>
      <c r="K24" s="112">
        <f t="shared" si="0"/>
        <v>0</v>
      </c>
      <c r="L24" s="112">
        <f t="shared" si="1"/>
        <v>0</v>
      </c>
      <c r="M24" s="112">
        <f t="shared" si="2"/>
        <v>0</v>
      </c>
      <c r="N24" s="112">
        <f t="shared" si="3"/>
        <v>0</v>
      </c>
      <c r="O24" s="112">
        <f t="shared" si="4"/>
        <v>0</v>
      </c>
      <c r="P24" s="113">
        <f t="shared" si="5"/>
        <v>0</v>
      </c>
      <c r="R24" s="96"/>
      <c r="S24" s="96"/>
      <c r="T24" s="96"/>
      <c r="U24" s="98"/>
      <c r="V24" s="98"/>
      <c r="W24" s="96"/>
      <c r="X24" s="96"/>
      <c r="Y24" s="96"/>
      <c r="Z24" s="96"/>
      <c r="AA24" s="96"/>
      <c r="AB24" s="96"/>
      <c r="AC24" s="96"/>
    </row>
    <row r="25" spans="1:29" ht="37.5" customHeight="1">
      <c r="A25" s="70">
        <f t="shared" si="6"/>
        <v>9</v>
      </c>
      <c r="B25" s="72"/>
      <c r="C25" s="128" t="s">
        <v>87</v>
      </c>
      <c r="D25" s="72" t="s">
        <v>28</v>
      </c>
      <c r="E25" s="28">
        <v>1</v>
      </c>
      <c r="F25" s="73"/>
      <c r="G25" s="112"/>
      <c r="H25" s="112"/>
      <c r="I25" s="73"/>
      <c r="J25" s="73"/>
      <c r="K25" s="112">
        <f t="shared" si="0"/>
        <v>0</v>
      </c>
      <c r="L25" s="112">
        <f t="shared" si="1"/>
        <v>0</v>
      </c>
      <c r="M25" s="112">
        <f t="shared" si="2"/>
        <v>0</v>
      </c>
      <c r="N25" s="112">
        <f t="shared" si="3"/>
        <v>0</v>
      </c>
      <c r="O25" s="112">
        <f t="shared" si="4"/>
        <v>0</v>
      </c>
      <c r="P25" s="113">
        <f t="shared" si="5"/>
        <v>0</v>
      </c>
      <c r="R25" s="96"/>
      <c r="S25" s="96"/>
      <c r="T25" s="96"/>
      <c r="U25" s="98"/>
      <c r="V25" s="98"/>
      <c r="W25" s="96"/>
      <c r="X25" s="96"/>
      <c r="Y25" s="96"/>
      <c r="Z25" s="96"/>
      <c r="AA25" s="96"/>
      <c r="AB25" s="96"/>
      <c r="AC25" s="96"/>
    </row>
    <row r="26" spans="1:29" ht="27.75" customHeight="1">
      <c r="A26" s="70">
        <f t="shared" si="6"/>
        <v>10</v>
      </c>
      <c r="B26" s="72"/>
      <c r="C26" s="137" t="s">
        <v>79</v>
      </c>
      <c r="D26" s="130" t="s">
        <v>27</v>
      </c>
      <c r="E26" s="28">
        <v>1</v>
      </c>
      <c r="F26" s="73"/>
      <c r="G26" s="112"/>
      <c r="H26" s="112"/>
      <c r="I26" s="73"/>
      <c r="J26" s="73"/>
      <c r="K26" s="112">
        <f>SUM(H26:J26)</f>
        <v>0</v>
      </c>
      <c r="L26" s="112">
        <f>ROUND((E26*F26),2)</f>
        <v>0</v>
      </c>
      <c r="M26" s="112">
        <f>ROUND((E26*H26),2)</f>
        <v>0</v>
      </c>
      <c r="N26" s="112">
        <f>ROUND((E26*I26),2)</f>
        <v>0</v>
      </c>
      <c r="O26" s="112">
        <f>ROUND((E26*J26),2)</f>
        <v>0</v>
      </c>
      <c r="P26" s="113">
        <f>SUM(M26:O26)</f>
        <v>0</v>
      </c>
      <c r="R26" s="96"/>
      <c r="S26" s="96"/>
      <c r="T26" s="96"/>
      <c r="U26" s="98"/>
      <c r="V26" s="98"/>
      <c r="W26" s="96"/>
      <c r="X26" s="96"/>
      <c r="Y26" s="96"/>
      <c r="Z26" s="96"/>
      <c r="AA26" s="96"/>
      <c r="AB26" s="96"/>
      <c r="AC26" s="96"/>
    </row>
    <row r="27" spans="1:29" ht="27.75" customHeight="1">
      <c r="A27" s="70">
        <f t="shared" si="6"/>
        <v>11</v>
      </c>
      <c r="B27" s="72"/>
      <c r="C27" s="137" t="s">
        <v>89</v>
      </c>
      <c r="D27" s="130" t="s">
        <v>27</v>
      </c>
      <c r="E27" s="28">
        <v>1</v>
      </c>
      <c r="F27" s="73"/>
      <c r="G27" s="112"/>
      <c r="H27" s="112"/>
      <c r="I27" s="73"/>
      <c r="J27" s="73"/>
      <c r="K27" s="112">
        <f>SUM(H27:J27)</f>
        <v>0</v>
      </c>
      <c r="L27" s="112">
        <f>ROUND((E27*F27),2)</f>
        <v>0</v>
      </c>
      <c r="M27" s="112">
        <f>ROUND((E27*H27),2)</f>
        <v>0</v>
      </c>
      <c r="N27" s="112">
        <f>ROUND((E27*I27),2)</f>
        <v>0</v>
      </c>
      <c r="O27" s="112">
        <f>ROUND((E27*J27),2)</f>
        <v>0</v>
      </c>
      <c r="P27" s="113">
        <f>SUM(M27:O27)</f>
        <v>0</v>
      </c>
      <c r="R27" s="96"/>
      <c r="S27" s="96"/>
      <c r="T27" s="96"/>
      <c r="U27" s="98"/>
      <c r="V27" s="98"/>
      <c r="W27" s="96"/>
      <c r="X27" s="96"/>
      <c r="Y27" s="96"/>
      <c r="Z27" s="96"/>
      <c r="AA27" s="96"/>
      <c r="AB27" s="96"/>
      <c r="AC27" s="96"/>
    </row>
    <row r="28" spans="1:29" ht="15.75" thickBot="1">
      <c r="A28" s="70">
        <f t="shared" si="6"/>
        <v>12</v>
      </c>
      <c r="B28" s="72"/>
      <c r="C28" s="137" t="s">
        <v>78</v>
      </c>
      <c r="D28" s="114" t="s">
        <v>28</v>
      </c>
      <c r="E28" s="28">
        <v>1</v>
      </c>
      <c r="F28" s="73"/>
      <c r="G28" s="112"/>
      <c r="H28" s="112"/>
      <c r="I28" s="112"/>
      <c r="J28" s="73"/>
      <c r="K28" s="112">
        <f>SUM(H28:J28)</f>
        <v>0</v>
      </c>
      <c r="L28" s="112">
        <f>ROUND((E28*F28),2)</f>
        <v>0</v>
      </c>
      <c r="M28" s="112">
        <f>ROUND((E28*H28),2)</f>
        <v>0</v>
      </c>
      <c r="N28" s="112">
        <f>ROUND((E28*I28),2)</f>
        <v>0</v>
      </c>
      <c r="O28" s="112">
        <f>ROUND((E28*J28),2)</f>
        <v>0</v>
      </c>
      <c r="P28" s="113">
        <f>SUM(M28:O28)</f>
        <v>0</v>
      </c>
      <c r="R28" s="96"/>
      <c r="S28" s="96"/>
      <c r="T28" s="96"/>
      <c r="U28" s="98"/>
      <c r="V28" s="98"/>
      <c r="W28" s="96"/>
      <c r="X28" s="96"/>
      <c r="Y28" s="96"/>
      <c r="Z28" s="96"/>
      <c r="AA28" s="96"/>
      <c r="AB28" s="96"/>
      <c r="AC28" s="96"/>
    </row>
    <row r="29" spans="1:29" ht="15.75" thickBot="1">
      <c r="A29" s="74"/>
      <c r="B29" s="75"/>
      <c r="C29" s="193" t="s">
        <v>35</v>
      </c>
      <c r="D29" s="194"/>
      <c r="E29" s="194"/>
      <c r="F29" s="194"/>
      <c r="G29" s="194"/>
      <c r="H29" s="194"/>
      <c r="I29" s="194"/>
      <c r="J29" s="194"/>
      <c r="K29" s="195"/>
      <c r="L29" s="76">
        <f>SUM(L17:L28)</f>
        <v>0</v>
      </c>
      <c r="M29" s="76">
        <f>SUM(M17:M28)</f>
        <v>0</v>
      </c>
      <c r="N29" s="76">
        <f>SUM(N17:N28)</f>
        <v>0</v>
      </c>
      <c r="O29" s="76">
        <f>SUM(O17:O28)</f>
        <v>0</v>
      </c>
      <c r="P29" s="77">
        <f>SUM(P17:P28)</f>
        <v>0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:29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1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</row>
    <row r="31" spans="1:16" ht="15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26"/>
      <c r="B34" s="26"/>
      <c r="C34" s="198"/>
      <c r="D34" s="198"/>
      <c r="E34" s="198"/>
      <c r="F34" s="198"/>
      <c r="G34" s="26"/>
      <c r="H34" s="26"/>
      <c r="I34" s="26"/>
      <c r="J34" s="26"/>
      <c r="K34" s="199"/>
      <c r="L34" s="199"/>
      <c r="M34" s="199"/>
      <c r="N34" s="199"/>
      <c r="O34" s="26"/>
      <c r="P34" s="26"/>
    </row>
    <row r="35" spans="1:16" ht="15">
      <c r="A35" s="26"/>
      <c r="B35" s="26"/>
      <c r="C35" s="198"/>
      <c r="D35" s="198"/>
      <c r="E35" s="198"/>
      <c r="F35" s="198"/>
      <c r="G35" s="26"/>
      <c r="H35" s="26"/>
      <c r="I35" s="26"/>
      <c r="J35" s="26"/>
      <c r="K35" s="199"/>
      <c r="L35" s="199"/>
      <c r="M35" s="199"/>
      <c r="N35" s="199"/>
      <c r="O35" s="26"/>
      <c r="P35" s="26"/>
    </row>
    <row r="36" spans="1:16" ht="15">
      <c r="A36" s="109"/>
      <c r="B36" s="187" t="s">
        <v>57</v>
      </c>
      <c r="C36" s="187"/>
      <c r="D36" s="83"/>
      <c r="E36" s="83"/>
      <c r="F36" s="83"/>
      <c r="G36" s="83"/>
      <c r="H36" s="83"/>
      <c r="I36" s="83"/>
      <c r="J36" s="109"/>
      <c r="K36" s="109"/>
      <c r="L36" s="109"/>
      <c r="M36" s="109"/>
      <c r="N36" s="109"/>
      <c r="O36" s="109"/>
      <c r="P36" s="109"/>
    </row>
    <row r="37" spans="1:16" ht="15.75">
      <c r="A37" s="109"/>
      <c r="B37" s="80"/>
      <c r="C37" s="80"/>
      <c r="D37" s="196" t="s">
        <v>58</v>
      </c>
      <c r="E37" s="196"/>
      <c r="F37" s="196"/>
      <c r="G37" s="196"/>
      <c r="H37" s="196"/>
      <c r="I37" s="196"/>
      <c r="J37" s="109"/>
      <c r="K37" s="109"/>
      <c r="L37" s="109"/>
      <c r="M37" s="109"/>
      <c r="N37" s="109"/>
      <c r="O37" s="109"/>
      <c r="P37" s="109"/>
    </row>
    <row r="38" spans="1:16" ht="15">
      <c r="A38" s="109"/>
      <c r="B38" s="187" t="s">
        <v>4</v>
      </c>
      <c r="C38" s="187"/>
      <c r="D38" s="80"/>
      <c r="E38" s="80"/>
      <c r="F38" s="81"/>
      <c r="G38" s="80"/>
      <c r="H38" s="82"/>
      <c r="I38" s="82"/>
      <c r="J38" s="109"/>
      <c r="K38" s="109"/>
      <c r="L38" s="109"/>
      <c r="M38" s="109"/>
      <c r="N38" s="109"/>
      <c r="O38" s="109"/>
      <c r="P38" s="109"/>
    </row>
    <row r="39" spans="2:9" ht="15">
      <c r="B39" s="80"/>
      <c r="C39" s="80"/>
      <c r="D39" s="80"/>
      <c r="E39" s="80"/>
      <c r="F39" s="81"/>
      <c r="G39" s="80"/>
      <c r="H39" s="82"/>
      <c r="I39" s="82"/>
    </row>
    <row r="40" spans="2:9" ht="15">
      <c r="B40" s="187" t="s">
        <v>60</v>
      </c>
      <c r="C40" s="187"/>
      <c r="D40" s="83"/>
      <c r="E40" s="83"/>
      <c r="F40" s="83"/>
      <c r="G40" s="83"/>
      <c r="H40" s="83"/>
      <c r="I40" s="83"/>
    </row>
    <row r="41" spans="2:9" ht="15.75">
      <c r="B41" s="80"/>
      <c r="C41" s="80"/>
      <c r="D41" s="196" t="s">
        <v>58</v>
      </c>
      <c r="E41" s="196"/>
      <c r="F41" s="196"/>
      <c r="G41" s="196"/>
      <c r="H41" s="196"/>
      <c r="I41" s="196"/>
    </row>
    <row r="42" spans="2:9" ht="15">
      <c r="B42" s="187" t="s">
        <v>66</v>
      </c>
      <c r="C42" s="187"/>
      <c r="D42" s="83"/>
      <c r="E42" s="80"/>
      <c r="F42" s="81"/>
      <c r="G42" s="80"/>
      <c r="H42" s="82"/>
      <c r="I42" s="82"/>
    </row>
  </sheetData>
  <sheetProtection/>
  <mergeCells count="31">
    <mergeCell ref="D37:I37"/>
    <mergeCell ref="B38:C38"/>
    <mergeCell ref="B40:C40"/>
    <mergeCell ref="D41:I41"/>
    <mergeCell ref="B42:C42"/>
    <mergeCell ref="A31:P31"/>
    <mergeCell ref="C34:F34"/>
    <mergeCell ref="K34:N34"/>
    <mergeCell ref="C35:F35"/>
    <mergeCell ref="K35:N35"/>
    <mergeCell ref="B36:C36"/>
    <mergeCell ref="R10:W10"/>
    <mergeCell ref="I11:I13"/>
    <mergeCell ref="N11:N13"/>
    <mergeCell ref="U11:U13"/>
    <mergeCell ref="Z11:Z13"/>
    <mergeCell ref="C29:K29"/>
    <mergeCell ref="A9:F9"/>
    <mergeCell ref="H9:J9"/>
    <mergeCell ref="N9:O9"/>
    <mergeCell ref="D10:D13"/>
    <mergeCell ref="E10:E13"/>
    <mergeCell ref="F10:K10"/>
    <mergeCell ref="A1:P1"/>
    <mergeCell ref="C2:G2"/>
    <mergeCell ref="A3:P3"/>
    <mergeCell ref="B4:P4"/>
    <mergeCell ref="A7:F7"/>
    <mergeCell ref="A8:F8"/>
    <mergeCell ref="J8:L8"/>
    <mergeCell ref="M8:N8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zoomScalePageLayoutView="0" workbookViewId="0" topLeftCell="A13">
      <selection activeCell="A2" sqref="A2:IV2"/>
    </sheetView>
  </sheetViews>
  <sheetFormatPr defaultColWidth="9.140625" defaultRowHeight="15"/>
  <cols>
    <col min="1" max="1" width="5.7109375" style="107" customWidth="1"/>
    <col min="2" max="2" width="6.57421875" style="106" customWidth="1"/>
    <col min="3" max="3" width="58.8515625" style="106" customWidth="1"/>
    <col min="4" max="4" width="12.140625" style="106" customWidth="1"/>
    <col min="5" max="5" width="13.421875" style="106" customWidth="1"/>
    <col min="6" max="7" width="9.140625" style="106" customWidth="1"/>
    <col min="8" max="13" width="9.140625" style="107" customWidth="1"/>
    <col min="14" max="14" width="11.8515625" style="107" customWidth="1"/>
    <col min="15" max="15" width="12.00390625" style="107" customWidth="1"/>
    <col min="16" max="16" width="15.8515625" style="107" customWidth="1"/>
    <col min="17" max="17" width="9.7109375" style="107" bestFit="1" customWidth="1"/>
    <col min="18" max="16384" width="9.140625" style="107" customWidth="1"/>
  </cols>
  <sheetData>
    <row r="1" spans="1:16" ht="37.5" customHeight="1">
      <c r="A1" s="171" t="str">
        <f>II_bruģis!A1</f>
        <v>Iepirkums "Teritorijas braucamās daļas un ietvju seguma un horizontālo apzīmējumu izveide un atjaunošana", ID Nr.PSKUS 2023/70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5" ht="15.75" customHeight="1">
      <c r="A2" s="1"/>
      <c r="B2" s="2"/>
      <c r="C2" s="172" t="s">
        <v>0</v>
      </c>
      <c r="D2" s="172"/>
      <c r="E2" s="172"/>
      <c r="F2" s="172"/>
      <c r="G2" s="172"/>
      <c r="H2" s="3" t="s">
        <v>46</v>
      </c>
      <c r="I2" s="1"/>
      <c r="J2" s="1"/>
      <c r="K2" s="1"/>
      <c r="L2" s="1"/>
      <c r="M2" s="1"/>
      <c r="N2" s="1"/>
      <c r="O2" s="1"/>
    </row>
    <row r="3" spans="1:16" ht="15" customHeight="1">
      <c r="A3" s="173" t="str">
        <f>II_bruģis!A3</f>
        <v>Teritorijas braucamās daļas un ietvju seguma un horizontālo apzīmējumu izveide un atjaunošana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>
      <c r="A4" s="1"/>
      <c r="B4" s="174" t="s">
        <v>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5" ht="15">
      <c r="A5" s="22" t="s">
        <v>62</v>
      </c>
      <c r="B5" s="22"/>
      <c r="C5" s="22"/>
      <c r="D5" s="22"/>
      <c r="E5" s="22"/>
      <c r="F5" s="22"/>
      <c r="G5" s="4"/>
      <c r="H5" s="4"/>
      <c r="I5" s="4"/>
      <c r="J5" s="4"/>
      <c r="K5" s="4"/>
      <c r="L5" s="4"/>
      <c r="M5" s="4"/>
      <c r="N5" s="1"/>
      <c r="O5" s="1"/>
    </row>
    <row r="6" spans="1:15" ht="15">
      <c r="A6" s="23" t="s">
        <v>34</v>
      </c>
      <c r="B6" s="23"/>
      <c r="C6" s="23"/>
      <c r="D6" s="23"/>
      <c r="E6" s="23"/>
      <c r="F6" s="23"/>
      <c r="G6" s="5"/>
      <c r="H6" s="5"/>
      <c r="I6" s="5"/>
      <c r="J6" s="5"/>
      <c r="K6" s="5"/>
      <c r="L6" s="5"/>
      <c r="M6" s="5"/>
      <c r="N6" s="1"/>
      <c r="O6" s="1"/>
    </row>
    <row r="7" spans="1:15" ht="38.25" customHeight="1">
      <c r="A7" s="175" t="s">
        <v>5</v>
      </c>
      <c r="B7" s="175"/>
      <c r="C7" s="175"/>
      <c r="D7" s="175"/>
      <c r="E7" s="175"/>
      <c r="F7" s="175"/>
      <c r="G7" s="5"/>
      <c r="H7" s="5"/>
      <c r="I7" s="5"/>
      <c r="J7" s="5"/>
      <c r="K7" s="5"/>
      <c r="L7" s="5"/>
      <c r="M7" s="5"/>
      <c r="N7" s="1"/>
      <c r="O7" s="1"/>
    </row>
    <row r="8" spans="1:15" ht="15">
      <c r="A8" s="176" t="s">
        <v>63</v>
      </c>
      <c r="B8" s="176"/>
      <c r="C8" s="176"/>
      <c r="D8" s="176"/>
      <c r="E8" s="176"/>
      <c r="F8" s="176"/>
      <c r="G8" s="6"/>
      <c r="H8" s="6"/>
      <c r="I8" s="6"/>
      <c r="J8" s="177" t="s">
        <v>2</v>
      </c>
      <c r="K8" s="177"/>
      <c r="L8" s="177"/>
      <c r="M8" s="178">
        <f>P29</f>
        <v>0</v>
      </c>
      <c r="N8" s="178"/>
      <c r="O8" s="7" t="s">
        <v>3</v>
      </c>
    </row>
    <row r="9" spans="1:29" ht="15.75" thickBot="1">
      <c r="A9" s="176"/>
      <c r="B9" s="176"/>
      <c r="C9" s="176"/>
      <c r="D9" s="176"/>
      <c r="E9" s="176"/>
      <c r="F9" s="176"/>
      <c r="G9" s="1"/>
      <c r="H9" s="179" t="s">
        <v>4</v>
      </c>
      <c r="I9" s="179"/>
      <c r="J9" s="179"/>
      <c r="K9" s="7"/>
      <c r="L9" s="7"/>
      <c r="M9" s="7"/>
      <c r="N9" s="180"/>
      <c r="O9" s="180"/>
      <c r="R9" s="188"/>
      <c r="S9" s="188"/>
      <c r="T9" s="188"/>
      <c r="U9" s="188"/>
      <c r="V9" s="188"/>
      <c r="W9" s="188"/>
      <c r="X9" s="93"/>
      <c r="Y9" s="93"/>
      <c r="Z9" s="93"/>
      <c r="AA9" s="93"/>
      <c r="AB9" s="93"/>
      <c r="AC9" s="96"/>
    </row>
    <row r="10" spans="1:29" ht="15" customHeight="1" thickBot="1">
      <c r="A10" s="8" t="s">
        <v>6</v>
      </c>
      <c r="B10" s="8"/>
      <c r="C10" s="9"/>
      <c r="D10" s="181" t="s">
        <v>30</v>
      </c>
      <c r="E10" s="181" t="s">
        <v>31</v>
      </c>
      <c r="F10" s="184" t="s">
        <v>7</v>
      </c>
      <c r="G10" s="185"/>
      <c r="H10" s="185"/>
      <c r="I10" s="185"/>
      <c r="J10" s="185"/>
      <c r="K10" s="186"/>
      <c r="L10" s="10"/>
      <c r="M10" s="10"/>
      <c r="N10" s="10" t="s">
        <v>8</v>
      </c>
      <c r="O10" s="10" t="s">
        <v>9</v>
      </c>
      <c r="P10" s="11" t="s">
        <v>3</v>
      </c>
      <c r="R10" s="92"/>
      <c r="S10" s="94"/>
      <c r="T10" s="92"/>
      <c r="U10" s="192"/>
      <c r="V10" s="92"/>
      <c r="W10" s="92"/>
      <c r="X10" s="92"/>
      <c r="Y10" s="92"/>
      <c r="Z10" s="192"/>
      <c r="AA10" s="92"/>
      <c r="AB10" s="92"/>
      <c r="AC10" s="96"/>
    </row>
    <row r="11" spans="1:29" ht="15">
      <c r="A11" s="12" t="s">
        <v>10</v>
      </c>
      <c r="B11" s="12" t="s">
        <v>11</v>
      </c>
      <c r="C11" s="12" t="s">
        <v>12</v>
      </c>
      <c r="D11" s="182"/>
      <c r="E11" s="182"/>
      <c r="F11" s="12" t="s">
        <v>13</v>
      </c>
      <c r="G11" s="13" t="s">
        <v>14</v>
      </c>
      <c r="H11" s="8" t="s">
        <v>15</v>
      </c>
      <c r="I11" s="189" t="s">
        <v>33</v>
      </c>
      <c r="J11" s="8" t="s">
        <v>16</v>
      </c>
      <c r="K11" s="8" t="s">
        <v>17</v>
      </c>
      <c r="L11" s="14" t="s">
        <v>18</v>
      </c>
      <c r="M11" s="8" t="s">
        <v>15</v>
      </c>
      <c r="N11" s="189" t="s">
        <v>33</v>
      </c>
      <c r="O11" s="8" t="s">
        <v>16</v>
      </c>
      <c r="P11" s="8" t="s">
        <v>17</v>
      </c>
      <c r="R11" s="92"/>
      <c r="S11" s="92"/>
      <c r="T11" s="92"/>
      <c r="U11" s="192"/>
      <c r="V11" s="92"/>
      <c r="W11" s="92"/>
      <c r="X11" s="92"/>
      <c r="Y11" s="92"/>
      <c r="Z11" s="192"/>
      <c r="AA11" s="92"/>
      <c r="AB11" s="92"/>
      <c r="AC11" s="96"/>
    </row>
    <row r="12" spans="1:29" ht="15">
      <c r="A12" s="12"/>
      <c r="B12" s="12"/>
      <c r="C12" s="12"/>
      <c r="D12" s="182"/>
      <c r="E12" s="182"/>
      <c r="F12" s="12" t="s">
        <v>19</v>
      </c>
      <c r="G12" s="12" t="s">
        <v>20</v>
      </c>
      <c r="H12" s="12" t="s">
        <v>21</v>
      </c>
      <c r="I12" s="190"/>
      <c r="J12" s="12" t="s">
        <v>22</v>
      </c>
      <c r="K12" s="12" t="s">
        <v>3</v>
      </c>
      <c r="L12" s="15" t="s">
        <v>23</v>
      </c>
      <c r="M12" s="12" t="s">
        <v>21</v>
      </c>
      <c r="N12" s="190"/>
      <c r="O12" s="12" t="s">
        <v>22</v>
      </c>
      <c r="P12" s="12" t="s">
        <v>3</v>
      </c>
      <c r="R12" s="92"/>
      <c r="S12" s="92"/>
      <c r="T12" s="92"/>
      <c r="U12" s="192"/>
      <c r="V12" s="92"/>
      <c r="W12" s="92"/>
      <c r="X12" s="92"/>
      <c r="Y12" s="92"/>
      <c r="Z12" s="192"/>
      <c r="AA12" s="92"/>
      <c r="AB12" s="92"/>
      <c r="AC12" s="96"/>
    </row>
    <row r="13" spans="1:29" ht="16.5" customHeight="1" thickBot="1">
      <c r="A13" s="16" t="s">
        <v>24</v>
      </c>
      <c r="B13" s="16"/>
      <c r="C13" s="16"/>
      <c r="D13" s="183"/>
      <c r="E13" s="183"/>
      <c r="F13" s="16" t="s">
        <v>25</v>
      </c>
      <c r="G13" s="16" t="s">
        <v>26</v>
      </c>
      <c r="H13" s="16" t="s">
        <v>3</v>
      </c>
      <c r="I13" s="191"/>
      <c r="J13" s="16" t="s">
        <v>3</v>
      </c>
      <c r="K13" s="16"/>
      <c r="L13" s="17" t="s">
        <v>25</v>
      </c>
      <c r="M13" s="16" t="s">
        <v>3</v>
      </c>
      <c r="N13" s="191"/>
      <c r="O13" s="16" t="s">
        <v>3</v>
      </c>
      <c r="P13" s="16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6"/>
    </row>
    <row r="14" spans="1:29" ht="27.75" customHeight="1" thickBot="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ht="25.5" customHeight="1" thickBot="1">
      <c r="A15" s="156"/>
      <c r="B15" s="157"/>
      <c r="C15" s="150" t="str">
        <f>II_bruģis_3!C15</f>
        <v>Bruģēta /ceļa laukuma izveide, nomaiņa </v>
      </c>
      <c r="D15" s="151"/>
      <c r="E15" s="152"/>
      <c r="F15" s="152"/>
      <c r="G15" s="153"/>
      <c r="H15" s="154"/>
      <c r="I15" s="152"/>
      <c r="J15" s="152"/>
      <c r="K15" s="154"/>
      <c r="L15" s="154"/>
      <c r="M15" s="154"/>
      <c r="N15" s="154"/>
      <c r="O15" s="154"/>
      <c r="P15" s="15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ht="15">
      <c r="A16" s="111"/>
      <c r="B16" s="143"/>
      <c r="C16" s="144" t="str">
        <f>'II_bruģis_kopsavilkums '!C15</f>
        <v>Bruģētā laukuma/celiņa izveide, nomaiņa  no 51 kvm līdz 250kvm</v>
      </c>
      <c r="D16" s="145"/>
      <c r="E16" s="146"/>
      <c r="F16" s="146"/>
      <c r="G16" s="147"/>
      <c r="H16" s="138"/>
      <c r="I16" s="138"/>
      <c r="J16" s="138"/>
      <c r="K16" s="138"/>
      <c r="L16" s="138"/>
      <c r="M16" s="138"/>
      <c r="N16" s="138"/>
      <c r="O16" s="138"/>
      <c r="P16" s="139"/>
      <c r="R16" s="96"/>
      <c r="S16" s="96"/>
      <c r="T16" s="96"/>
      <c r="U16" s="98"/>
      <c r="V16" s="98"/>
      <c r="W16" s="96"/>
      <c r="X16" s="96"/>
      <c r="Y16" s="96"/>
      <c r="Z16" s="96"/>
      <c r="AA16" s="96"/>
      <c r="AB16" s="96"/>
      <c r="AC16" s="96"/>
    </row>
    <row r="17" spans="1:29" ht="15">
      <c r="A17" s="70">
        <v>1</v>
      </c>
      <c r="B17" s="19"/>
      <c r="C17" s="108" t="s">
        <v>32</v>
      </c>
      <c r="D17" s="19" t="s">
        <v>28</v>
      </c>
      <c r="E17" s="28">
        <v>1</v>
      </c>
      <c r="F17" s="18"/>
      <c r="G17" s="27"/>
      <c r="H17" s="27">
        <f>ROUND((F17*G17),2)</f>
        <v>0</v>
      </c>
      <c r="I17" s="27"/>
      <c r="J17" s="27"/>
      <c r="K17" s="27">
        <f aca="true" t="shared" si="0" ref="K17:K24">SUM(H17:J17)</f>
        <v>0</v>
      </c>
      <c r="L17" s="27">
        <f aca="true" t="shared" si="1" ref="L17:L24">ROUND((E17*F17),2)</f>
        <v>0</v>
      </c>
      <c r="M17" s="27">
        <f aca="true" t="shared" si="2" ref="M17:M24">ROUND((E17*H17),2)</f>
        <v>0</v>
      </c>
      <c r="N17" s="27">
        <f aca="true" t="shared" si="3" ref="N17:N24">ROUND((E17*I17),2)</f>
        <v>0</v>
      </c>
      <c r="O17" s="27">
        <f aca="true" t="shared" si="4" ref="O17:O24">ROUND((E17*J17),2)</f>
        <v>0</v>
      </c>
      <c r="P17" s="71">
        <f aca="true" t="shared" si="5" ref="P17:P24">SUM(M17:O17)</f>
        <v>0</v>
      </c>
      <c r="R17" s="96"/>
      <c r="S17" s="96"/>
      <c r="T17" s="96"/>
      <c r="U17" s="98"/>
      <c r="V17" s="98"/>
      <c r="W17" s="96"/>
      <c r="X17" s="96"/>
      <c r="Y17" s="96"/>
      <c r="Z17" s="96"/>
      <c r="AA17" s="96"/>
      <c r="AB17" s="96"/>
      <c r="AC17" s="96"/>
    </row>
    <row r="18" spans="1:29" ht="14.25" customHeight="1">
      <c r="A18" s="70">
        <f>A17+1</f>
        <v>2</v>
      </c>
      <c r="B18" s="19"/>
      <c r="C18" s="103" t="s">
        <v>76</v>
      </c>
      <c r="D18" s="129" t="s">
        <v>28</v>
      </c>
      <c r="E18" s="28">
        <v>1</v>
      </c>
      <c r="F18" s="18"/>
      <c r="G18" s="27"/>
      <c r="H18" s="27">
        <f>ROUND((F18*G18),2)</f>
        <v>0</v>
      </c>
      <c r="I18" s="27"/>
      <c r="J18" s="27"/>
      <c r="K18" s="27">
        <f>SUM(H18:J18)</f>
        <v>0</v>
      </c>
      <c r="L18" s="27">
        <f>ROUND((E18*F18),2)</f>
        <v>0</v>
      </c>
      <c r="M18" s="27">
        <f>ROUND((E18*H18),2)</f>
        <v>0</v>
      </c>
      <c r="N18" s="27">
        <f>ROUND((E18*I18),2)</f>
        <v>0</v>
      </c>
      <c r="O18" s="27">
        <f>ROUND((E18*J18),2)</f>
        <v>0</v>
      </c>
      <c r="P18" s="71">
        <f>SUM(M18:O18)</f>
        <v>0</v>
      </c>
      <c r="R18" s="96"/>
      <c r="S18" s="96"/>
      <c r="T18" s="96"/>
      <c r="U18" s="98"/>
      <c r="V18" s="98"/>
      <c r="W18" s="96"/>
      <c r="X18" s="96"/>
      <c r="Y18" s="96"/>
      <c r="Z18" s="96"/>
      <c r="AA18" s="96"/>
      <c r="AB18" s="96"/>
      <c r="AC18" s="96"/>
    </row>
    <row r="19" spans="1:29" ht="13.5" customHeight="1">
      <c r="A19" s="70">
        <f aca="true" t="shared" si="6" ref="A19:A28">A18+1</f>
        <v>3</v>
      </c>
      <c r="B19" s="19"/>
      <c r="C19" s="124" t="s">
        <v>74</v>
      </c>
      <c r="D19" s="19" t="s">
        <v>28</v>
      </c>
      <c r="E19" s="28">
        <v>1</v>
      </c>
      <c r="F19" s="18"/>
      <c r="G19" s="27"/>
      <c r="H19" s="27">
        <f aca="true" t="shared" si="7" ref="H19:H28">ROUND((F19*G19),2)</f>
        <v>0</v>
      </c>
      <c r="I19" s="28"/>
      <c r="J19" s="18"/>
      <c r="K19" s="27">
        <f t="shared" si="0"/>
        <v>0</v>
      </c>
      <c r="L19" s="27">
        <f t="shared" si="1"/>
        <v>0</v>
      </c>
      <c r="M19" s="27">
        <f t="shared" si="2"/>
        <v>0</v>
      </c>
      <c r="N19" s="27">
        <f t="shared" si="3"/>
        <v>0</v>
      </c>
      <c r="O19" s="27">
        <f t="shared" si="4"/>
        <v>0</v>
      </c>
      <c r="P19" s="71">
        <f t="shared" si="5"/>
        <v>0</v>
      </c>
      <c r="R19" s="96"/>
      <c r="S19" s="96"/>
      <c r="T19" s="96"/>
      <c r="U19" s="98"/>
      <c r="V19" s="98"/>
      <c r="W19" s="96"/>
      <c r="X19" s="96"/>
      <c r="Y19" s="96"/>
      <c r="Z19" s="96"/>
      <c r="AA19" s="96"/>
      <c r="AB19" s="96"/>
      <c r="AC19" s="96"/>
    </row>
    <row r="20" spans="1:29" ht="15" customHeight="1">
      <c r="A20" s="70">
        <f t="shared" si="6"/>
        <v>4</v>
      </c>
      <c r="B20" s="19"/>
      <c r="C20" s="125" t="s">
        <v>68</v>
      </c>
      <c r="D20" s="99" t="s">
        <v>28</v>
      </c>
      <c r="E20" s="28">
        <v>1</v>
      </c>
      <c r="F20" s="18"/>
      <c r="G20" s="27"/>
      <c r="H20" s="27">
        <f t="shared" si="7"/>
        <v>0</v>
      </c>
      <c r="I20" s="28"/>
      <c r="J20" s="18"/>
      <c r="K20" s="27">
        <f t="shared" si="0"/>
        <v>0</v>
      </c>
      <c r="L20" s="27">
        <f t="shared" si="1"/>
        <v>0</v>
      </c>
      <c r="M20" s="27">
        <f t="shared" si="2"/>
        <v>0</v>
      </c>
      <c r="N20" s="27">
        <f t="shared" si="3"/>
        <v>0</v>
      </c>
      <c r="O20" s="27">
        <f t="shared" si="4"/>
        <v>0</v>
      </c>
      <c r="P20" s="71">
        <f t="shared" si="5"/>
        <v>0</v>
      </c>
      <c r="R20" s="96"/>
      <c r="S20" s="96"/>
      <c r="T20" s="96"/>
      <c r="U20" s="98"/>
      <c r="V20" s="98"/>
      <c r="W20" s="96"/>
      <c r="X20" s="96"/>
      <c r="Y20" s="96"/>
      <c r="Z20" s="96"/>
      <c r="AA20" s="96"/>
      <c r="AB20" s="96"/>
      <c r="AC20" s="96"/>
    </row>
    <row r="21" spans="1:29" ht="15">
      <c r="A21" s="70">
        <f t="shared" si="6"/>
        <v>5</v>
      </c>
      <c r="B21" s="19"/>
      <c r="C21" s="126" t="s">
        <v>75</v>
      </c>
      <c r="D21" s="99" t="s">
        <v>28</v>
      </c>
      <c r="E21" s="28">
        <v>1</v>
      </c>
      <c r="F21" s="18"/>
      <c r="G21" s="27"/>
      <c r="H21" s="27">
        <f t="shared" si="7"/>
        <v>0</v>
      </c>
      <c r="I21" s="28"/>
      <c r="J21" s="18"/>
      <c r="K21" s="27">
        <f t="shared" si="0"/>
        <v>0</v>
      </c>
      <c r="L21" s="27">
        <f t="shared" si="1"/>
        <v>0</v>
      </c>
      <c r="M21" s="27">
        <f t="shared" si="2"/>
        <v>0</v>
      </c>
      <c r="N21" s="27">
        <f t="shared" si="3"/>
        <v>0</v>
      </c>
      <c r="O21" s="27">
        <f t="shared" si="4"/>
        <v>0</v>
      </c>
      <c r="P21" s="71">
        <f t="shared" si="5"/>
        <v>0</v>
      </c>
      <c r="R21" s="96"/>
      <c r="S21" s="96"/>
      <c r="T21" s="96"/>
      <c r="U21" s="98"/>
      <c r="V21" s="98"/>
      <c r="W21" s="96"/>
      <c r="X21" s="96"/>
      <c r="Y21" s="96"/>
      <c r="Z21" s="96"/>
      <c r="AA21" s="96"/>
      <c r="AB21" s="96"/>
      <c r="AC21" s="96"/>
    </row>
    <row r="22" spans="1:29" ht="66.75">
      <c r="A22" s="70">
        <f t="shared" si="6"/>
        <v>6</v>
      </c>
      <c r="B22" s="19"/>
      <c r="C22" s="158" t="s">
        <v>86</v>
      </c>
      <c r="D22" s="99" t="s">
        <v>28</v>
      </c>
      <c r="E22" s="28">
        <v>1</v>
      </c>
      <c r="F22" s="18"/>
      <c r="G22" s="27"/>
      <c r="H22" s="27">
        <f t="shared" si="7"/>
        <v>0</v>
      </c>
      <c r="I22" s="28"/>
      <c r="J22" s="18"/>
      <c r="K22" s="27">
        <f t="shared" si="0"/>
        <v>0</v>
      </c>
      <c r="L22" s="27">
        <f t="shared" si="1"/>
        <v>0</v>
      </c>
      <c r="M22" s="27">
        <f t="shared" si="2"/>
        <v>0</v>
      </c>
      <c r="N22" s="27">
        <f t="shared" si="3"/>
        <v>0</v>
      </c>
      <c r="O22" s="27">
        <f t="shared" si="4"/>
        <v>0</v>
      </c>
      <c r="P22" s="71">
        <f t="shared" si="5"/>
        <v>0</v>
      </c>
      <c r="R22" s="96"/>
      <c r="S22" s="96"/>
      <c r="T22" s="96"/>
      <c r="U22" s="98"/>
      <c r="V22" s="98"/>
      <c r="W22" s="96"/>
      <c r="X22" s="96"/>
      <c r="Y22" s="96"/>
      <c r="Z22" s="96"/>
      <c r="AA22" s="96"/>
      <c r="AB22" s="96"/>
      <c r="AC22" s="96"/>
    </row>
    <row r="23" spans="1:29" ht="15">
      <c r="A23" s="70">
        <f t="shared" si="6"/>
        <v>7</v>
      </c>
      <c r="B23" s="19"/>
      <c r="C23" s="127" t="s">
        <v>69</v>
      </c>
      <c r="D23" s="19" t="s">
        <v>27</v>
      </c>
      <c r="E23" s="28">
        <v>1</v>
      </c>
      <c r="F23" s="18"/>
      <c r="G23" s="27"/>
      <c r="H23" s="27">
        <f t="shared" si="7"/>
        <v>0</v>
      </c>
      <c r="I23" s="18"/>
      <c r="J23" s="18"/>
      <c r="K23" s="27">
        <f t="shared" si="0"/>
        <v>0</v>
      </c>
      <c r="L23" s="27">
        <f t="shared" si="1"/>
        <v>0</v>
      </c>
      <c r="M23" s="27">
        <f t="shared" si="2"/>
        <v>0</v>
      </c>
      <c r="N23" s="27">
        <f t="shared" si="3"/>
        <v>0</v>
      </c>
      <c r="O23" s="27">
        <f t="shared" si="4"/>
        <v>0</v>
      </c>
      <c r="P23" s="71">
        <f t="shared" si="5"/>
        <v>0</v>
      </c>
      <c r="R23" s="96"/>
      <c r="S23" s="97"/>
      <c r="T23" s="96"/>
      <c r="U23" s="98"/>
      <c r="V23" s="98"/>
      <c r="W23" s="96"/>
      <c r="X23" s="96"/>
      <c r="Y23" s="96"/>
      <c r="Z23" s="96"/>
      <c r="AA23" s="96"/>
      <c r="AB23" s="96"/>
      <c r="AC23" s="96"/>
    </row>
    <row r="24" spans="1:29" ht="38.25">
      <c r="A24" s="70">
        <f t="shared" si="6"/>
        <v>8</v>
      </c>
      <c r="B24" s="72"/>
      <c r="C24" s="128" t="s">
        <v>85</v>
      </c>
      <c r="D24" s="72" t="s">
        <v>28</v>
      </c>
      <c r="E24" s="28">
        <v>1</v>
      </c>
      <c r="F24" s="73"/>
      <c r="G24" s="112"/>
      <c r="H24" s="112">
        <f t="shared" si="7"/>
        <v>0</v>
      </c>
      <c r="I24" s="73"/>
      <c r="J24" s="73"/>
      <c r="K24" s="112">
        <f t="shared" si="0"/>
        <v>0</v>
      </c>
      <c r="L24" s="112">
        <f t="shared" si="1"/>
        <v>0</v>
      </c>
      <c r="M24" s="112">
        <f t="shared" si="2"/>
        <v>0</v>
      </c>
      <c r="N24" s="112">
        <f t="shared" si="3"/>
        <v>0</v>
      </c>
      <c r="O24" s="112">
        <f t="shared" si="4"/>
        <v>0</v>
      </c>
      <c r="P24" s="113">
        <f t="shared" si="5"/>
        <v>0</v>
      </c>
      <c r="R24" s="96"/>
      <c r="S24" s="96"/>
      <c r="T24" s="96"/>
      <c r="U24" s="98"/>
      <c r="V24" s="98"/>
      <c r="W24" s="96"/>
      <c r="X24" s="96"/>
      <c r="Y24" s="96"/>
      <c r="Z24" s="96"/>
      <c r="AA24" s="96"/>
      <c r="AB24" s="96"/>
      <c r="AC24" s="96"/>
    </row>
    <row r="25" spans="1:29" ht="38.25">
      <c r="A25" s="70">
        <f t="shared" si="6"/>
        <v>9</v>
      </c>
      <c r="B25" s="72"/>
      <c r="C25" s="128" t="s">
        <v>87</v>
      </c>
      <c r="D25" s="72"/>
      <c r="E25" s="28"/>
      <c r="F25" s="73"/>
      <c r="G25" s="112"/>
      <c r="H25" s="112">
        <f>ROUND((F25*G25),2)</f>
        <v>0</v>
      </c>
      <c r="I25" s="73"/>
      <c r="J25" s="73"/>
      <c r="K25" s="112">
        <f>SUM(H25:J25)</f>
        <v>0</v>
      </c>
      <c r="L25" s="112">
        <f>ROUND((E25*F25),2)</f>
        <v>0</v>
      </c>
      <c r="M25" s="112">
        <f>ROUND((E25*H25),2)</f>
        <v>0</v>
      </c>
      <c r="N25" s="112">
        <f>ROUND((E25*I25),2)</f>
        <v>0</v>
      </c>
      <c r="O25" s="112">
        <f>ROUND((E25*J25),2)</f>
        <v>0</v>
      </c>
      <c r="P25" s="113">
        <f>SUM(M25:O25)</f>
        <v>0</v>
      </c>
      <c r="R25" s="96"/>
      <c r="S25" s="96"/>
      <c r="T25" s="96"/>
      <c r="U25" s="98"/>
      <c r="V25" s="98"/>
      <c r="W25" s="96"/>
      <c r="X25" s="96"/>
      <c r="Y25" s="96"/>
      <c r="Z25" s="96"/>
      <c r="AA25" s="96"/>
      <c r="AB25" s="96"/>
      <c r="AC25" s="96"/>
    </row>
    <row r="26" spans="1:29" ht="25.5">
      <c r="A26" s="70">
        <f t="shared" si="6"/>
        <v>10</v>
      </c>
      <c r="B26" s="72"/>
      <c r="C26" s="137" t="s">
        <v>79</v>
      </c>
      <c r="D26" s="130" t="s">
        <v>27</v>
      </c>
      <c r="E26" s="28">
        <v>1</v>
      </c>
      <c r="F26" s="73"/>
      <c r="G26" s="112"/>
      <c r="H26" s="112">
        <f>ROUND((F26*G26),2)</f>
        <v>0</v>
      </c>
      <c r="I26" s="73"/>
      <c r="J26" s="73"/>
      <c r="K26" s="112">
        <f>SUM(H26:J26)</f>
        <v>0</v>
      </c>
      <c r="L26" s="112">
        <f>ROUND((E26*F26),2)</f>
        <v>0</v>
      </c>
      <c r="M26" s="112">
        <f>ROUND((E26*H26),2)</f>
        <v>0</v>
      </c>
      <c r="N26" s="112">
        <f>ROUND((E26*I26),2)</f>
        <v>0</v>
      </c>
      <c r="O26" s="112">
        <f>ROUND((E26*J26),2)</f>
        <v>0</v>
      </c>
      <c r="P26" s="113">
        <f>SUM(M26:O26)</f>
        <v>0</v>
      </c>
      <c r="R26" s="96"/>
      <c r="S26" s="96"/>
      <c r="T26" s="96"/>
      <c r="U26" s="98"/>
      <c r="V26" s="98"/>
      <c r="W26" s="96"/>
      <c r="X26" s="96"/>
      <c r="Y26" s="96"/>
      <c r="Z26" s="96"/>
      <c r="AA26" s="96"/>
      <c r="AB26" s="96"/>
      <c r="AC26" s="96"/>
    </row>
    <row r="27" spans="1:29" ht="15">
      <c r="A27" s="70">
        <f t="shared" si="6"/>
        <v>11</v>
      </c>
      <c r="B27" s="72"/>
      <c r="C27" s="137" t="s">
        <v>89</v>
      </c>
      <c r="D27" s="130" t="s">
        <v>27</v>
      </c>
      <c r="E27" s="28">
        <v>1</v>
      </c>
      <c r="F27" s="73"/>
      <c r="G27" s="112"/>
      <c r="H27" s="112">
        <f>ROUND((F27*G27),2)</f>
        <v>0</v>
      </c>
      <c r="I27" s="73"/>
      <c r="J27" s="73"/>
      <c r="K27" s="112">
        <f>SUM(H27:J27)</f>
        <v>0</v>
      </c>
      <c r="L27" s="112">
        <f>ROUND((E27*F27),2)</f>
        <v>0</v>
      </c>
      <c r="M27" s="112">
        <f>ROUND((E27*H27),2)</f>
        <v>0</v>
      </c>
      <c r="N27" s="112">
        <f>ROUND((E27*I27),2)</f>
        <v>0</v>
      </c>
      <c r="O27" s="112">
        <f>ROUND((E27*J27),2)</f>
        <v>0</v>
      </c>
      <c r="P27" s="113">
        <f>SUM(M27:O27)</f>
        <v>0</v>
      </c>
      <c r="R27" s="96"/>
      <c r="S27" s="96"/>
      <c r="T27" s="96"/>
      <c r="U27" s="98"/>
      <c r="V27" s="98"/>
      <c r="W27" s="96"/>
      <c r="X27" s="96"/>
      <c r="Y27" s="96"/>
      <c r="Z27" s="96"/>
      <c r="AA27" s="96"/>
      <c r="AB27" s="96"/>
      <c r="AC27" s="96"/>
    </row>
    <row r="28" spans="1:29" ht="15.75" thickBot="1">
      <c r="A28" s="70">
        <f t="shared" si="6"/>
        <v>12</v>
      </c>
      <c r="B28" s="72"/>
      <c r="C28" s="137" t="s">
        <v>78</v>
      </c>
      <c r="D28" s="114" t="s">
        <v>28</v>
      </c>
      <c r="E28" s="28">
        <v>1</v>
      </c>
      <c r="F28" s="73"/>
      <c r="G28" s="112"/>
      <c r="H28" s="112">
        <f t="shared" si="7"/>
        <v>0</v>
      </c>
      <c r="I28" s="112"/>
      <c r="J28" s="73"/>
      <c r="K28" s="112">
        <f>SUM(H28:J28)</f>
        <v>0</v>
      </c>
      <c r="L28" s="112">
        <f>ROUND((E28*F28),2)</f>
        <v>0</v>
      </c>
      <c r="M28" s="112">
        <f>ROUND((E28*H28),2)</f>
        <v>0</v>
      </c>
      <c r="N28" s="112">
        <f>ROUND((E28*I28),2)</f>
        <v>0</v>
      </c>
      <c r="O28" s="112">
        <f>ROUND((E28*J28),2)</f>
        <v>0</v>
      </c>
      <c r="P28" s="113">
        <f>SUM(M28:O28)</f>
        <v>0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</row>
    <row r="29" spans="1:29" ht="15.75" thickBot="1">
      <c r="A29" s="74"/>
      <c r="B29" s="75"/>
      <c r="C29" s="193" t="s">
        <v>35</v>
      </c>
      <c r="D29" s="194"/>
      <c r="E29" s="194"/>
      <c r="F29" s="194"/>
      <c r="G29" s="194"/>
      <c r="H29" s="194"/>
      <c r="I29" s="194"/>
      <c r="J29" s="194"/>
      <c r="K29" s="195"/>
      <c r="L29" s="76">
        <f>SUM(L17:L28)</f>
        <v>0</v>
      </c>
      <c r="M29" s="76">
        <f>SUM(M17:M28)</f>
        <v>0</v>
      </c>
      <c r="N29" s="76">
        <f>SUM(N17:N28)</f>
        <v>0</v>
      </c>
      <c r="O29" s="76">
        <f>SUM(O17:O28)</f>
        <v>0</v>
      </c>
      <c r="P29" s="77">
        <f>SUM(P17:P28)</f>
        <v>0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:16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1"/>
    </row>
    <row r="31" spans="1:16" ht="15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26"/>
      <c r="B34" s="26"/>
      <c r="C34" s="198"/>
      <c r="D34" s="198"/>
      <c r="E34" s="198"/>
      <c r="F34" s="198"/>
      <c r="G34" s="26"/>
      <c r="H34" s="26"/>
      <c r="I34" s="26"/>
      <c r="J34" s="26"/>
      <c r="K34" s="199"/>
      <c r="L34" s="199"/>
      <c r="M34" s="199"/>
      <c r="N34" s="199"/>
      <c r="O34" s="26"/>
      <c r="P34" s="26"/>
    </row>
    <row r="35" spans="1:16" ht="15">
      <c r="A35" s="26"/>
      <c r="B35" s="26"/>
      <c r="C35" s="198"/>
      <c r="D35" s="198"/>
      <c r="E35" s="198"/>
      <c r="F35" s="198"/>
      <c r="G35" s="26"/>
      <c r="H35" s="26"/>
      <c r="I35" s="26"/>
      <c r="J35" s="26"/>
      <c r="K35" s="199"/>
      <c r="L35" s="199"/>
      <c r="M35" s="199"/>
      <c r="N35" s="199"/>
      <c r="O35" s="26"/>
      <c r="P35" s="26"/>
    </row>
    <row r="36" spans="1:16" ht="15">
      <c r="A36" s="109"/>
      <c r="B36" s="187" t="s">
        <v>57</v>
      </c>
      <c r="C36" s="187"/>
      <c r="D36" s="83"/>
      <c r="E36" s="83"/>
      <c r="F36" s="83"/>
      <c r="G36" s="83"/>
      <c r="H36" s="83"/>
      <c r="I36" s="83"/>
      <c r="J36" s="109"/>
      <c r="K36" s="109"/>
      <c r="L36" s="109"/>
      <c r="M36" s="109"/>
      <c r="N36" s="109"/>
      <c r="O36" s="109"/>
      <c r="P36" s="109"/>
    </row>
    <row r="37" spans="1:16" ht="15.75">
      <c r="A37" s="109"/>
      <c r="B37" s="80"/>
      <c r="C37" s="80"/>
      <c r="D37" s="196" t="s">
        <v>58</v>
      </c>
      <c r="E37" s="196"/>
      <c r="F37" s="196"/>
      <c r="G37" s="196"/>
      <c r="H37" s="196"/>
      <c r="I37" s="196"/>
      <c r="J37" s="109"/>
      <c r="K37" s="109"/>
      <c r="L37" s="109"/>
      <c r="M37" s="109"/>
      <c r="N37" s="109"/>
      <c r="O37" s="109"/>
      <c r="P37" s="109"/>
    </row>
    <row r="38" spans="1:16" ht="15">
      <c r="A38" s="109"/>
      <c r="B38" s="187" t="s">
        <v>4</v>
      </c>
      <c r="C38" s="187"/>
      <c r="D38" s="80"/>
      <c r="E38" s="80"/>
      <c r="F38" s="81"/>
      <c r="G38" s="80"/>
      <c r="H38" s="82"/>
      <c r="I38" s="82"/>
      <c r="J38" s="109"/>
      <c r="K38" s="109"/>
      <c r="L38" s="109"/>
      <c r="M38" s="109"/>
      <c r="N38" s="109"/>
      <c r="O38" s="109"/>
      <c r="P38" s="109"/>
    </row>
    <row r="39" spans="2:9" ht="15">
      <c r="B39" s="80"/>
      <c r="C39" s="80"/>
      <c r="D39" s="80"/>
      <c r="E39" s="80"/>
      <c r="F39" s="81"/>
      <c r="G39" s="80"/>
      <c r="H39" s="82"/>
      <c r="I39" s="82"/>
    </row>
    <row r="40" spans="2:9" ht="15">
      <c r="B40" s="187" t="s">
        <v>60</v>
      </c>
      <c r="C40" s="187"/>
      <c r="D40" s="83"/>
      <c r="E40" s="83"/>
      <c r="F40" s="83"/>
      <c r="G40" s="83"/>
      <c r="H40" s="83"/>
      <c r="I40" s="83"/>
    </row>
    <row r="41" spans="2:9" ht="15.75">
      <c r="B41" s="80"/>
      <c r="C41" s="80"/>
      <c r="D41" s="196" t="s">
        <v>58</v>
      </c>
      <c r="E41" s="196"/>
      <c r="F41" s="196"/>
      <c r="G41" s="196"/>
      <c r="H41" s="196"/>
      <c r="I41" s="196"/>
    </row>
    <row r="42" spans="2:9" ht="15">
      <c r="B42" s="187" t="s">
        <v>66</v>
      </c>
      <c r="C42" s="187"/>
      <c r="D42" s="83"/>
      <c r="E42" s="80"/>
      <c r="F42" s="81"/>
      <c r="G42" s="80"/>
      <c r="H42" s="82"/>
      <c r="I42" s="82"/>
    </row>
  </sheetData>
  <sheetProtection/>
  <mergeCells count="31">
    <mergeCell ref="B38:C38"/>
    <mergeCell ref="B40:C40"/>
    <mergeCell ref="D41:I41"/>
    <mergeCell ref="B42:C42"/>
    <mergeCell ref="A31:P31"/>
    <mergeCell ref="C34:F34"/>
    <mergeCell ref="K34:N34"/>
    <mergeCell ref="C35:F35"/>
    <mergeCell ref="K35:N35"/>
    <mergeCell ref="Z10:Z12"/>
    <mergeCell ref="C29:K29"/>
    <mergeCell ref="A9:F9"/>
    <mergeCell ref="H9:J9"/>
    <mergeCell ref="N9:O9"/>
    <mergeCell ref="D37:I37"/>
    <mergeCell ref="B36:C36"/>
    <mergeCell ref="R9:W9"/>
    <mergeCell ref="I11:I13"/>
    <mergeCell ref="N11:N13"/>
    <mergeCell ref="U10:U12"/>
    <mergeCell ref="M8:N8"/>
    <mergeCell ref="D10:D13"/>
    <mergeCell ref="E10:E13"/>
    <mergeCell ref="F10:K10"/>
    <mergeCell ref="A1:P1"/>
    <mergeCell ref="C2:G2"/>
    <mergeCell ref="A3:P3"/>
    <mergeCell ref="B4:P4"/>
    <mergeCell ref="A7:F7"/>
    <mergeCell ref="A8:F8"/>
    <mergeCell ref="J8:L8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zoomScalePageLayoutView="0" workbookViewId="0" topLeftCell="A10">
      <selection activeCell="A2" sqref="A2:IV2"/>
    </sheetView>
  </sheetViews>
  <sheetFormatPr defaultColWidth="9.140625" defaultRowHeight="15"/>
  <cols>
    <col min="1" max="1" width="5.7109375" style="107" customWidth="1"/>
    <col min="2" max="2" width="6.57421875" style="106" customWidth="1"/>
    <col min="3" max="3" width="58.8515625" style="106" customWidth="1"/>
    <col min="4" max="4" width="12.140625" style="106" customWidth="1"/>
    <col min="5" max="5" width="13.421875" style="106" customWidth="1"/>
    <col min="6" max="7" width="9.140625" style="106" customWidth="1"/>
    <col min="8" max="13" width="9.140625" style="107" customWidth="1"/>
    <col min="14" max="14" width="11.8515625" style="107" customWidth="1"/>
    <col min="15" max="15" width="12.00390625" style="107" customWidth="1"/>
    <col min="16" max="16" width="15.8515625" style="107" customWidth="1"/>
    <col min="17" max="17" width="9.7109375" style="107" bestFit="1" customWidth="1"/>
    <col min="18" max="16384" width="9.140625" style="107" customWidth="1"/>
  </cols>
  <sheetData>
    <row r="1" spans="1:16" ht="22.5" customHeight="1">
      <c r="A1" s="171" t="str">
        <f>II_bruģis!A1</f>
        <v>Iepirkums "Teritorijas braucamās daļas un ietvju seguma un horizontālo apzīmējumu izveide un atjaunošana", ID Nr.PSKUS 2023/70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5" ht="15.75" customHeight="1">
      <c r="A2" s="1"/>
      <c r="B2" s="2"/>
      <c r="C2" s="172" t="s">
        <v>0</v>
      </c>
      <c r="D2" s="172"/>
      <c r="E2" s="172"/>
      <c r="F2" s="172"/>
      <c r="G2" s="172"/>
      <c r="H2" s="3" t="s">
        <v>47</v>
      </c>
      <c r="I2" s="1"/>
      <c r="J2" s="1"/>
      <c r="K2" s="1"/>
      <c r="L2" s="1"/>
      <c r="M2" s="1"/>
      <c r="N2" s="1"/>
      <c r="O2" s="1"/>
    </row>
    <row r="3" spans="1:16" ht="15" customHeight="1">
      <c r="A3" s="173" t="str">
        <f>II_bruģis!A3</f>
        <v>Teritorijas braucamās daļas un ietvju seguma un horizontālo apzīmējumu izveide un atjaunošana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>
      <c r="A4" s="1"/>
      <c r="B4" s="174" t="s">
        <v>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5" ht="15">
      <c r="A5" s="22" t="s">
        <v>62</v>
      </c>
      <c r="B5" s="22"/>
      <c r="C5" s="22"/>
      <c r="D5" s="22"/>
      <c r="E5" s="22"/>
      <c r="F5" s="22"/>
      <c r="G5" s="4"/>
      <c r="H5" s="4"/>
      <c r="I5" s="4"/>
      <c r="J5" s="4"/>
      <c r="K5" s="4"/>
      <c r="L5" s="4"/>
      <c r="M5" s="4"/>
      <c r="N5" s="1"/>
      <c r="O5" s="1"/>
    </row>
    <row r="6" spans="1:15" ht="15">
      <c r="A6" s="23" t="s">
        <v>34</v>
      </c>
      <c r="B6" s="23"/>
      <c r="C6" s="23"/>
      <c r="D6" s="23"/>
      <c r="E6" s="23"/>
      <c r="F6" s="23"/>
      <c r="G6" s="5"/>
      <c r="H6" s="5"/>
      <c r="I6" s="5"/>
      <c r="J6" s="5"/>
      <c r="K6" s="5"/>
      <c r="L6" s="5"/>
      <c r="M6" s="5"/>
      <c r="N6" s="1"/>
      <c r="O6" s="1"/>
    </row>
    <row r="7" spans="1:15" ht="38.25" customHeight="1">
      <c r="A7" s="175" t="s">
        <v>5</v>
      </c>
      <c r="B7" s="175"/>
      <c r="C7" s="175"/>
      <c r="D7" s="175"/>
      <c r="E7" s="175"/>
      <c r="F7" s="175"/>
      <c r="G7" s="5"/>
      <c r="H7" s="5"/>
      <c r="I7" s="5"/>
      <c r="J7" s="5"/>
      <c r="K7" s="5"/>
      <c r="L7" s="5"/>
      <c r="M7" s="5"/>
      <c r="N7" s="1"/>
      <c r="O7" s="1"/>
    </row>
    <row r="8" spans="1:15" ht="15">
      <c r="A8" s="176" t="s">
        <v>63</v>
      </c>
      <c r="B8" s="176"/>
      <c r="C8" s="176"/>
      <c r="D8" s="176"/>
      <c r="E8" s="176"/>
      <c r="F8" s="176"/>
      <c r="G8" s="6"/>
      <c r="H8" s="6"/>
      <c r="I8" s="6"/>
      <c r="J8" s="177" t="s">
        <v>2</v>
      </c>
      <c r="K8" s="177"/>
      <c r="L8" s="177"/>
      <c r="M8" s="178">
        <f>P29</f>
        <v>0</v>
      </c>
      <c r="N8" s="178"/>
      <c r="O8" s="7" t="s">
        <v>3</v>
      </c>
    </row>
    <row r="9" spans="1:29" ht="15.75" thickBot="1">
      <c r="A9" s="176"/>
      <c r="B9" s="176"/>
      <c r="C9" s="176"/>
      <c r="D9" s="176"/>
      <c r="E9" s="176"/>
      <c r="F9" s="176"/>
      <c r="G9" s="1"/>
      <c r="H9" s="179" t="s">
        <v>4</v>
      </c>
      <c r="I9" s="179"/>
      <c r="J9" s="179"/>
      <c r="K9" s="7"/>
      <c r="L9" s="7"/>
      <c r="M9" s="7"/>
      <c r="N9" s="180"/>
      <c r="O9" s="180"/>
      <c r="R9" s="188"/>
      <c r="S9" s="188"/>
      <c r="T9" s="188"/>
      <c r="U9" s="188"/>
      <c r="V9" s="188"/>
      <c r="W9" s="188"/>
      <c r="X9" s="93"/>
      <c r="Y9" s="93"/>
      <c r="Z9" s="93"/>
      <c r="AA9" s="93"/>
      <c r="AB9" s="93"/>
      <c r="AC9" s="96"/>
    </row>
    <row r="10" spans="1:29" ht="15" customHeight="1" thickBot="1">
      <c r="A10" s="8" t="s">
        <v>6</v>
      </c>
      <c r="B10" s="8"/>
      <c r="C10" s="9"/>
      <c r="D10" s="181" t="s">
        <v>30</v>
      </c>
      <c r="E10" s="181" t="s">
        <v>31</v>
      </c>
      <c r="F10" s="184" t="s">
        <v>7</v>
      </c>
      <c r="G10" s="185"/>
      <c r="H10" s="185"/>
      <c r="I10" s="185"/>
      <c r="J10" s="185"/>
      <c r="K10" s="186"/>
      <c r="L10" s="10"/>
      <c r="M10" s="10"/>
      <c r="N10" s="10" t="s">
        <v>8</v>
      </c>
      <c r="O10" s="10" t="s">
        <v>9</v>
      </c>
      <c r="P10" s="11" t="s">
        <v>3</v>
      </c>
      <c r="R10" s="92"/>
      <c r="S10" s="94"/>
      <c r="T10" s="92"/>
      <c r="U10" s="192"/>
      <c r="V10" s="92"/>
      <c r="W10" s="92"/>
      <c r="X10" s="92"/>
      <c r="Y10" s="92"/>
      <c r="Z10" s="192"/>
      <c r="AA10" s="92"/>
      <c r="AB10" s="92"/>
      <c r="AC10" s="96"/>
    </row>
    <row r="11" spans="1:29" ht="15">
      <c r="A11" s="12" t="s">
        <v>10</v>
      </c>
      <c r="B11" s="12" t="s">
        <v>11</v>
      </c>
      <c r="C11" s="12" t="s">
        <v>12</v>
      </c>
      <c r="D11" s="182"/>
      <c r="E11" s="182"/>
      <c r="F11" s="12" t="s">
        <v>13</v>
      </c>
      <c r="G11" s="13" t="s">
        <v>14</v>
      </c>
      <c r="H11" s="8" t="s">
        <v>15</v>
      </c>
      <c r="I11" s="189" t="s">
        <v>33</v>
      </c>
      <c r="J11" s="8" t="s">
        <v>16</v>
      </c>
      <c r="K11" s="8" t="s">
        <v>17</v>
      </c>
      <c r="L11" s="14" t="s">
        <v>18</v>
      </c>
      <c r="M11" s="8" t="s">
        <v>15</v>
      </c>
      <c r="N11" s="189" t="s">
        <v>33</v>
      </c>
      <c r="O11" s="8" t="s">
        <v>16</v>
      </c>
      <c r="P11" s="8" t="s">
        <v>17</v>
      </c>
      <c r="R11" s="92"/>
      <c r="S11" s="92"/>
      <c r="T11" s="92"/>
      <c r="U11" s="192"/>
      <c r="V11" s="92"/>
      <c r="W11" s="92"/>
      <c r="X11" s="92"/>
      <c r="Y11" s="92"/>
      <c r="Z11" s="192"/>
      <c r="AA11" s="92"/>
      <c r="AB11" s="92"/>
      <c r="AC11" s="96"/>
    </row>
    <row r="12" spans="1:29" ht="15">
      <c r="A12" s="12"/>
      <c r="B12" s="12"/>
      <c r="C12" s="12"/>
      <c r="D12" s="182"/>
      <c r="E12" s="182"/>
      <c r="F12" s="12" t="s">
        <v>19</v>
      </c>
      <c r="G12" s="12" t="s">
        <v>20</v>
      </c>
      <c r="H12" s="12" t="s">
        <v>21</v>
      </c>
      <c r="I12" s="190"/>
      <c r="J12" s="12" t="s">
        <v>22</v>
      </c>
      <c r="K12" s="12" t="s">
        <v>3</v>
      </c>
      <c r="L12" s="15" t="s">
        <v>23</v>
      </c>
      <c r="M12" s="12" t="s">
        <v>21</v>
      </c>
      <c r="N12" s="190"/>
      <c r="O12" s="12" t="s">
        <v>22</v>
      </c>
      <c r="P12" s="12" t="s">
        <v>3</v>
      </c>
      <c r="R12" s="92"/>
      <c r="S12" s="92"/>
      <c r="T12" s="92"/>
      <c r="U12" s="192"/>
      <c r="V12" s="92"/>
      <c r="W12" s="92"/>
      <c r="X12" s="92"/>
      <c r="Y12" s="92"/>
      <c r="Z12" s="192"/>
      <c r="AA12" s="92"/>
      <c r="AB12" s="92"/>
      <c r="AC12" s="96"/>
    </row>
    <row r="13" spans="1:29" ht="16.5" customHeight="1" thickBot="1">
      <c r="A13" s="16" t="s">
        <v>24</v>
      </c>
      <c r="B13" s="16"/>
      <c r="C13" s="16"/>
      <c r="D13" s="183"/>
      <c r="E13" s="183"/>
      <c r="F13" s="16" t="s">
        <v>25</v>
      </c>
      <c r="G13" s="16" t="s">
        <v>26</v>
      </c>
      <c r="H13" s="16" t="s">
        <v>3</v>
      </c>
      <c r="I13" s="191"/>
      <c r="J13" s="16" t="s">
        <v>3</v>
      </c>
      <c r="K13" s="16"/>
      <c r="L13" s="17" t="s">
        <v>25</v>
      </c>
      <c r="M13" s="16" t="s">
        <v>3</v>
      </c>
      <c r="N13" s="191"/>
      <c r="O13" s="16" t="s">
        <v>3</v>
      </c>
      <c r="P13" s="16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6"/>
    </row>
    <row r="14" spans="1:29" ht="27.75" customHeight="1" thickBot="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ht="25.5" customHeight="1" thickBot="1">
      <c r="A15" s="148"/>
      <c r="B15" s="149"/>
      <c r="C15" s="150" t="str">
        <f>II_bruģis_4!C15</f>
        <v>Bruģēta /ceļa laukuma izveide, nomaiņa </v>
      </c>
      <c r="D15" s="151"/>
      <c r="E15" s="152"/>
      <c r="F15" s="152"/>
      <c r="G15" s="153"/>
      <c r="H15" s="154"/>
      <c r="I15" s="152"/>
      <c r="J15" s="152"/>
      <c r="K15" s="154"/>
      <c r="L15" s="154"/>
      <c r="M15" s="154"/>
      <c r="N15" s="154"/>
      <c r="O15" s="154"/>
      <c r="P15" s="15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ht="15">
      <c r="A16" s="142"/>
      <c r="B16" s="143"/>
      <c r="C16" s="144" t="str">
        <f>'II_bruģis_kopsavilkums '!C16</f>
        <v>Bruģētā laukuma/celiņa izveide, nomaiņa  no 251 kvm līdz 500kvm </v>
      </c>
      <c r="D16" s="145"/>
      <c r="E16" s="146"/>
      <c r="F16" s="146"/>
      <c r="G16" s="147"/>
      <c r="H16" s="138"/>
      <c r="I16" s="138"/>
      <c r="J16" s="138"/>
      <c r="K16" s="138"/>
      <c r="L16" s="138"/>
      <c r="M16" s="138"/>
      <c r="N16" s="138"/>
      <c r="O16" s="138"/>
      <c r="P16" s="139"/>
      <c r="R16" s="96"/>
      <c r="S16" s="96"/>
      <c r="T16" s="96"/>
      <c r="U16" s="98"/>
      <c r="V16" s="98"/>
      <c r="W16" s="96"/>
      <c r="X16" s="96"/>
      <c r="Y16" s="96"/>
      <c r="Z16" s="96"/>
      <c r="AA16" s="96"/>
      <c r="AB16" s="96"/>
      <c r="AC16" s="96"/>
    </row>
    <row r="17" spans="1:29" ht="15">
      <c r="A17" s="70">
        <v>1</v>
      </c>
      <c r="B17" s="19"/>
      <c r="C17" s="108" t="s">
        <v>32</v>
      </c>
      <c r="D17" s="19" t="s">
        <v>28</v>
      </c>
      <c r="E17" s="28">
        <v>1</v>
      </c>
      <c r="F17" s="18"/>
      <c r="G17" s="27"/>
      <c r="H17" s="27">
        <f>ROUND((F17*G17),2)</f>
        <v>0</v>
      </c>
      <c r="I17" s="27"/>
      <c r="J17" s="27"/>
      <c r="K17" s="27">
        <f aca="true" t="shared" si="0" ref="K17:K24">SUM(H17:J17)</f>
        <v>0</v>
      </c>
      <c r="L17" s="27">
        <f aca="true" t="shared" si="1" ref="L17:L24">ROUND((E17*F17),2)</f>
        <v>0</v>
      </c>
      <c r="M17" s="27">
        <f aca="true" t="shared" si="2" ref="M17:M24">ROUND((E17*H17),2)</f>
        <v>0</v>
      </c>
      <c r="N17" s="27">
        <f aca="true" t="shared" si="3" ref="N17:N24">ROUND((E17*I17),2)</f>
        <v>0</v>
      </c>
      <c r="O17" s="27">
        <f aca="true" t="shared" si="4" ref="O17:O24">ROUND((E17*J17),2)</f>
        <v>0</v>
      </c>
      <c r="P17" s="71">
        <f aca="true" t="shared" si="5" ref="P17:P24">SUM(M17:O17)</f>
        <v>0</v>
      </c>
      <c r="R17" s="96"/>
      <c r="S17" s="96"/>
      <c r="T17" s="96"/>
      <c r="U17" s="98"/>
      <c r="V17" s="98"/>
      <c r="W17" s="96"/>
      <c r="X17" s="96"/>
      <c r="Y17" s="96"/>
      <c r="Z17" s="96"/>
      <c r="AA17" s="96"/>
      <c r="AB17" s="96"/>
      <c r="AC17" s="96"/>
    </row>
    <row r="18" spans="1:29" ht="24.75" customHeight="1">
      <c r="A18" s="70">
        <f>A17+1</f>
        <v>2</v>
      </c>
      <c r="B18" s="19"/>
      <c r="C18" s="103" t="s">
        <v>76</v>
      </c>
      <c r="D18" s="129" t="s">
        <v>28</v>
      </c>
      <c r="E18" s="28">
        <v>1</v>
      </c>
      <c r="F18" s="18"/>
      <c r="G18" s="27"/>
      <c r="H18" s="27">
        <f>ROUND((F18*G18),2)</f>
        <v>0</v>
      </c>
      <c r="I18" s="27"/>
      <c r="J18" s="27"/>
      <c r="K18" s="27">
        <f t="shared" si="0"/>
        <v>0</v>
      </c>
      <c r="L18" s="27">
        <f t="shared" si="1"/>
        <v>0</v>
      </c>
      <c r="M18" s="27">
        <f t="shared" si="2"/>
        <v>0</v>
      </c>
      <c r="N18" s="27">
        <f t="shared" si="3"/>
        <v>0</v>
      </c>
      <c r="O18" s="27">
        <f t="shared" si="4"/>
        <v>0</v>
      </c>
      <c r="P18" s="71">
        <f t="shared" si="5"/>
        <v>0</v>
      </c>
      <c r="R18" s="96"/>
      <c r="S18" s="96"/>
      <c r="T18" s="96"/>
      <c r="U18" s="98"/>
      <c r="V18" s="98"/>
      <c r="W18" s="96"/>
      <c r="X18" s="96"/>
      <c r="Y18" s="96"/>
      <c r="Z18" s="96"/>
      <c r="AA18" s="96"/>
      <c r="AB18" s="96"/>
      <c r="AC18" s="96"/>
    </row>
    <row r="19" spans="1:29" ht="13.5" customHeight="1">
      <c r="A19" s="70">
        <f aca="true" t="shared" si="6" ref="A19:A28">A18+1</f>
        <v>3</v>
      </c>
      <c r="B19" s="19"/>
      <c r="C19" s="124" t="s">
        <v>74</v>
      </c>
      <c r="D19" s="19" t="s">
        <v>28</v>
      </c>
      <c r="E19" s="28">
        <v>1</v>
      </c>
      <c r="F19" s="18"/>
      <c r="G19" s="27"/>
      <c r="H19" s="27">
        <f aca="true" t="shared" si="7" ref="H19:H28">ROUND((F19*G19),2)</f>
        <v>0</v>
      </c>
      <c r="I19" s="28"/>
      <c r="J19" s="18"/>
      <c r="K19" s="27">
        <f t="shared" si="0"/>
        <v>0</v>
      </c>
      <c r="L19" s="27">
        <f t="shared" si="1"/>
        <v>0</v>
      </c>
      <c r="M19" s="27">
        <f t="shared" si="2"/>
        <v>0</v>
      </c>
      <c r="N19" s="27">
        <f t="shared" si="3"/>
        <v>0</v>
      </c>
      <c r="O19" s="27">
        <f t="shared" si="4"/>
        <v>0</v>
      </c>
      <c r="P19" s="71">
        <f t="shared" si="5"/>
        <v>0</v>
      </c>
      <c r="R19" s="96"/>
      <c r="S19" s="96"/>
      <c r="T19" s="96"/>
      <c r="U19" s="98"/>
      <c r="V19" s="98"/>
      <c r="W19" s="96"/>
      <c r="X19" s="96"/>
      <c r="Y19" s="96"/>
      <c r="Z19" s="96"/>
      <c r="AA19" s="96"/>
      <c r="AB19" s="96"/>
      <c r="AC19" s="96"/>
    </row>
    <row r="20" spans="1:29" ht="18" customHeight="1">
      <c r="A20" s="70">
        <f t="shared" si="6"/>
        <v>4</v>
      </c>
      <c r="B20" s="19"/>
      <c r="C20" s="125" t="s">
        <v>68</v>
      </c>
      <c r="D20" s="99" t="s">
        <v>28</v>
      </c>
      <c r="E20" s="28">
        <v>1</v>
      </c>
      <c r="F20" s="18"/>
      <c r="G20" s="27"/>
      <c r="H20" s="27">
        <f t="shared" si="7"/>
        <v>0</v>
      </c>
      <c r="I20" s="28"/>
      <c r="J20" s="18"/>
      <c r="K20" s="27">
        <f t="shared" si="0"/>
        <v>0</v>
      </c>
      <c r="L20" s="27">
        <f t="shared" si="1"/>
        <v>0</v>
      </c>
      <c r="M20" s="27">
        <f t="shared" si="2"/>
        <v>0</v>
      </c>
      <c r="N20" s="27">
        <f t="shared" si="3"/>
        <v>0</v>
      </c>
      <c r="O20" s="27">
        <f t="shared" si="4"/>
        <v>0</v>
      </c>
      <c r="P20" s="71">
        <f t="shared" si="5"/>
        <v>0</v>
      </c>
      <c r="R20" s="96"/>
      <c r="S20" s="96"/>
      <c r="T20" s="96"/>
      <c r="U20" s="98"/>
      <c r="V20" s="98"/>
      <c r="W20" s="96"/>
      <c r="X20" s="96"/>
      <c r="Y20" s="96"/>
      <c r="Z20" s="96"/>
      <c r="AA20" s="96"/>
      <c r="AB20" s="96"/>
      <c r="AC20" s="96"/>
    </row>
    <row r="21" spans="1:29" ht="15">
      <c r="A21" s="70">
        <f t="shared" si="6"/>
        <v>5</v>
      </c>
      <c r="B21" s="19"/>
      <c r="C21" s="126" t="s">
        <v>75</v>
      </c>
      <c r="D21" s="99" t="s">
        <v>28</v>
      </c>
      <c r="E21" s="28">
        <v>1</v>
      </c>
      <c r="F21" s="18"/>
      <c r="G21" s="27"/>
      <c r="H21" s="27">
        <f t="shared" si="7"/>
        <v>0</v>
      </c>
      <c r="I21" s="28"/>
      <c r="J21" s="18"/>
      <c r="K21" s="27">
        <f t="shared" si="0"/>
        <v>0</v>
      </c>
      <c r="L21" s="27">
        <f t="shared" si="1"/>
        <v>0</v>
      </c>
      <c r="M21" s="27">
        <f t="shared" si="2"/>
        <v>0</v>
      </c>
      <c r="N21" s="27">
        <f t="shared" si="3"/>
        <v>0</v>
      </c>
      <c r="O21" s="27">
        <f t="shared" si="4"/>
        <v>0</v>
      </c>
      <c r="P21" s="71">
        <f t="shared" si="5"/>
        <v>0</v>
      </c>
      <c r="R21" s="96"/>
      <c r="S21" s="96"/>
      <c r="T21" s="96"/>
      <c r="U21" s="98"/>
      <c r="V21" s="98"/>
      <c r="W21" s="96"/>
      <c r="X21" s="96"/>
      <c r="Y21" s="96"/>
      <c r="Z21" s="96"/>
      <c r="AA21" s="96"/>
      <c r="AB21" s="96"/>
      <c r="AC21" s="96"/>
    </row>
    <row r="22" spans="1:29" ht="66.75">
      <c r="A22" s="70">
        <f t="shared" si="6"/>
        <v>6</v>
      </c>
      <c r="B22" s="19"/>
      <c r="C22" s="158" t="s">
        <v>86</v>
      </c>
      <c r="D22" s="99" t="s">
        <v>28</v>
      </c>
      <c r="E22" s="28">
        <v>1</v>
      </c>
      <c r="F22" s="18"/>
      <c r="G22" s="27"/>
      <c r="H22" s="27">
        <f t="shared" si="7"/>
        <v>0</v>
      </c>
      <c r="I22" s="28"/>
      <c r="J22" s="18"/>
      <c r="K22" s="27">
        <f t="shared" si="0"/>
        <v>0</v>
      </c>
      <c r="L22" s="27">
        <f t="shared" si="1"/>
        <v>0</v>
      </c>
      <c r="M22" s="27">
        <f t="shared" si="2"/>
        <v>0</v>
      </c>
      <c r="N22" s="27">
        <f t="shared" si="3"/>
        <v>0</v>
      </c>
      <c r="O22" s="27">
        <f t="shared" si="4"/>
        <v>0</v>
      </c>
      <c r="P22" s="71">
        <f t="shared" si="5"/>
        <v>0</v>
      </c>
      <c r="R22" s="96"/>
      <c r="S22" s="96"/>
      <c r="T22" s="96"/>
      <c r="U22" s="98"/>
      <c r="V22" s="98"/>
      <c r="W22" s="96"/>
      <c r="X22" s="96"/>
      <c r="Y22" s="96"/>
      <c r="Z22" s="96"/>
      <c r="AA22" s="96"/>
      <c r="AB22" s="96"/>
      <c r="AC22" s="96"/>
    </row>
    <row r="23" spans="1:29" ht="15">
      <c r="A23" s="70">
        <f t="shared" si="6"/>
        <v>7</v>
      </c>
      <c r="B23" s="19"/>
      <c r="C23" s="127" t="s">
        <v>69</v>
      </c>
      <c r="D23" s="19" t="s">
        <v>27</v>
      </c>
      <c r="E23" s="28">
        <v>1</v>
      </c>
      <c r="F23" s="18"/>
      <c r="G23" s="27"/>
      <c r="H23" s="27">
        <f t="shared" si="7"/>
        <v>0</v>
      </c>
      <c r="I23" s="18"/>
      <c r="J23" s="18"/>
      <c r="K23" s="27">
        <f t="shared" si="0"/>
        <v>0</v>
      </c>
      <c r="L23" s="27">
        <f t="shared" si="1"/>
        <v>0</v>
      </c>
      <c r="M23" s="27">
        <f t="shared" si="2"/>
        <v>0</v>
      </c>
      <c r="N23" s="27">
        <f t="shared" si="3"/>
        <v>0</v>
      </c>
      <c r="O23" s="27">
        <f t="shared" si="4"/>
        <v>0</v>
      </c>
      <c r="P23" s="71">
        <f t="shared" si="5"/>
        <v>0</v>
      </c>
      <c r="R23" s="96"/>
      <c r="S23" s="96"/>
      <c r="T23" s="96"/>
      <c r="U23" s="98"/>
      <c r="V23" s="98"/>
      <c r="W23" s="96"/>
      <c r="X23" s="96"/>
      <c r="Y23" s="96"/>
      <c r="Z23" s="96"/>
      <c r="AA23" s="96"/>
      <c r="AB23" s="96"/>
      <c r="AC23" s="96"/>
    </row>
    <row r="24" spans="1:29" ht="38.25">
      <c r="A24" s="70">
        <f t="shared" si="6"/>
        <v>8</v>
      </c>
      <c r="B24" s="72"/>
      <c r="C24" s="128" t="s">
        <v>77</v>
      </c>
      <c r="D24" s="72" t="s">
        <v>28</v>
      </c>
      <c r="E24" s="28">
        <v>1</v>
      </c>
      <c r="F24" s="73"/>
      <c r="G24" s="112"/>
      <c r="H24" s="112">
        <f t="shared" si="7"/>
        <v>0</v>
      </c>
      <c r="I24" s="73"/>
      <c r="J24" s="73"/>
      <c r="K24" s="112">
        <f t="shared" si="0"/>
        <v>0</v>
      </c>
      <c r="L24" s="112">
        <f t="shared" si="1"/>
        <v>0</v>
      </c>
      <c r="M24" s="112">
        <f t="shared" si="2"/>
        <v>0</v>
      </c>
      <c r="N24" s="112">
        <f t="shared" si="3"/>
        <v>0</v>
      </c>
      <c r="O24" s="112">
        <f t="shared" si="4"/>
        <v>0</v>
      </c>
      <c r="P24" s="113">
        <f t="shared" si="5"/>
        <v>0</v>
      </c>
      <c r="R24" s="96"/>
      <c r="S24" s="96"/>
      <c r="T24" s="96"/>
      <c r="U24" s="98"/>
      <c r="V24" s="98"/>
      <c r="W24" s="96"/>
      <c r="X24" s="96"/>
      <c r="Y24" s="96"/>
      <c r="Z24" s="96"/>
      <c r="AA24" s="96"/>
      <c r="AB24" s="96"/>
      <c r="AC24" s="96"/>
    </row>
    <row r="25" spans="1:29" ht="38.25">
      <c r="A25" s="70">
        <f t="shared" si="6"/>
        <v>9</v>
      </c>
      <c r="B25" s="72"/>
      <c r="C25" s="128" t="s">
        <v>88</v>
      </c>
      <c r="D25" s="72" t="s">
        <v>28</v>
      </c>
      <c r="E25" s="28">
        <v>1</v>
      </c>
      <c r="F25" s="73"/>
      <c r="G25" s="112"/>
      <c r="H25" s="112">
        <f>ROUND((F25*G25),2)</f>
        <v>0</v>
      </c>
      <c r="I25" s="73"/>
      <c r="J25" s="73"/>
      <c r="K25" s="112">
        <f>SUM(H25:J25)</f>
        <v>0</v>
      </c>
      <c r="L25" s="112">
        <f>ROUND((E25*F25),2)</f>
        <v>0</v>
      </c>
      <c r="M25" s="112">
        <f>ROUND((E25*H25),2)</f>
        <v>0</v>
      </c>
      <c r="N25" s="112">
        <f>ROUND((E25*I25),2)</f>
        <v>0</v>
      </c>
      <c r="O25" s="112">
        <f>ROUND((E25*J25),2)</f>
        <v>0</v>
      </c>
      <c r="P25" s="113">
        <f>SUM(M25:O25)</f>
        <v>0</v>
      </c>
      <c r="R25" s="96"/>
      <c r="S25" s="96"/>
      <c r="T25" s="96"/>
      <c r="U25" s="98"/>
      <c r="V25" s="98"/>
      <c r="W25" s="96"/>
      <c r="X25" s="96"/>
      <c r="Y25" s="96"/>
      <c r="Z25" s="96"/>
      <c r="AA25" s="96"/>
      <c r="AB25" s="96"/>
      <c r="AC25" s="96"/>
    </row>
    <row r="26" spans="1:29" ht="25.5">
      <c r="A26" s="70">
        <f t="shared" si="6"/>
        <v>10</v>
      </c>
      <c r="B26" s="72"/>
      <c r="C26" s="137" t="s">
        <v>79</v>
      </c>
      <c r="D26" s="130" t="s">
        <v>27</v>
      </c>
      <c r="E26" s="28">
        <v>1</v>
      </c>
      <c r="F26" s="73"/>
      <c r="G26" s="112"/>
      <c r="H26" s="112">
        <f>ROUND((F26*G26),2)</f>
        <v>0</v>
      </c>
      <c r="I26" s="73"/>
      <c r="J26" s="73"/>
      <c r="K26" s="112">
        <f>SUM(H26:J26)</f>
        <v>0</v>
      </c>
      <c r="L26" s="112">
        <f>ROUND((E26*F26),2)</f>
        <v>0</v>
      </c>
      <c r="M26" s="112">
        <f>ROUND((E26*H26),2)</f>
        <v>0</v>
      </c>
      <c r="N26" s="112">
        <f>ROUND((E26*I26),2)</f>
        <v>0</v>
      </c>
      <c r="O26" s="112">
        <f>ROUND((E26*J26),2)</f>
        <v>0</v>
      </c>
      <c r="P26" s="113">
        <f>SUM(M26:O26)</f>
        <v>0</v>
      </c>
      <c r="R26" s="96"/>
      <c r="S26" s="96"/>
      <c r="T26" s="96"/>
      <c r="U26" s="98"/>
      <c r="V26" s="98"/>
      <c r="W26" s="96"/>
      <c r="X26" s="96"/>
      <c r="Y26" s="96"/>
      <c r="Z26" s="96"/>
      <c r="AA26" s="96"/>
      <c r="AB26" s="96"/>
      <c r="AC26" s="96"/>
    </row>
    <row r="27" spans="1:29" ht="15">
      <c r="A27" s="70">
        <f t="shared" si="6"/>
        <v>11</v>
      </c>
      <c r="B27" s="72"/>
      <c r="C27" s="137" t="s">
        <v>89</v>
      </c>
      <c r="D27" s="130" t="s">
        <v>27</v>
      </c>
      <c r="E27" s="28">
        <v>1</v>
      </c>
      <c r="F27" s="73"/>
      <c r="G27" s="112"/>
      <c r="H27" s="112"/>
      <c r="I27" s="73"/>
      <c r="J27" s="73"/>
      <c r="K27" s="112"/>
      <c r="L27" s="112">
        <f>ROUND((E27*F27),2)</f>
        <v>0</v>
      </c>
      <c r="M27" s="112"/>
      <c r="N27" s="112">
        <f>ROUND((E27*I27),2)</f>
        <v>0</v>
      </c>
      <c r="O27" s="112">
        <f>ROUND((E27*J27),2)</f>
        <v>0</v>
      </c>
      <c r="P27" s="113"/>
      <c r="R27" s="96"/>
      <c r="S27" s="96"/>
      <c r="T27" s="96"/>
      <c r="U27" s="98"/>
      <c r="V27" s="98"/>
      <c r="W27" s="96"/>
      <c r="X27" s="96"/>
      <c r="Y27" s="96"/>
      <c r="Z27" s="96"/>
      <c r="AA27" s="96"/>
      <c r="AB27" s="96"/>
      <c r="AC27" s="96"/>
    </row>
    <row r="28" spans="1:29" ht="15.75" thickBot="1">
      <c r="A28" s="70">
        <f t="shared" si="6"/>
        <v>12</v>
      </c>
      <c r="B28" s="72"/>
      <c r="C28" s="137" t="s">
        <v>78</v>
      </c>
      <c r="D28" s="114" t="s">
        <v>28</v>
      </c>
      <c r="E28" s="28">
        <v>1</v>
      </c>
      <c r="F28" s="73"/>
      <c r="G28" s="112"/>
      <c r="H28" s="112">
        <f t="shared" si="7"/>
        <v>0</v>
      </c>
      <c r="I28" s="112"/>
      <c r="J28" s="73"/>
      <c r="K28" s="112">
        <f>SUM(H28:J28)</f>
        <v>0</v>
      </c>
      <c r="L28" s="112">
        <f>ROUND((E28*F28),2)</f>
        <v>0</v>
      </c>
      <c r="M28" s="112">
        <f>ROUND((E28*H28),2)</f>
        <v>0</v>
      </c>
      <c r="N28" s="112">
        <f>ROUND((E28*I28),2)</f>
        <v>0</v>
      </c>
      <c r="O28" s="112">
        <f>ROUND((E28*J28),2)</f>
        <v>0</v>
      </c>
      <c r="P28" s="113">
        <f>SUM(M28:O28)</f>
        <v>0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</row>
    <row r="29" spans="1:29" ht="15.75" thickBot="1">
      <c r="A29" s="74"/>
      <c r="B29" s="75"/>
      <c r="C29" s="193" t="s">
        <v>35</v>
      </c>
      <c r="D29" s="194"/>
      <c r="E29" s="194"/>
      <c r="F29" s="194"/>
      <c r="G29" s="194"/>
      <c r="H29" s="194"/>
      <c r="I29" s="194"/>
      <c r="J29" s="194"/>
      <c r="K29" s="195"/>
      <c r="L29" s="76">
        <f>SUM(L17:L28)</f>
        <v>0</v>
      </c>
      <c r="M29" s="76">
        <f>SUM(M17:M28)</f>
        <v>0</v>
      </c>
      <c r="N29" s="76">
        <f>SUM(N17:N28)</f>
        <v>0</v>
      </c>
      <c r="O29" s="76">
        <f>SUM(O17:O28)</f>
        <v>0</v>
      </c>
      <c r="P29" s="77">
        <f>SUM(P17:P28)</f>
        <v>0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:16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1"/>
    </row>
    <row r="31" spans="1:16" ht="15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26"/>
      <c r="B34" s="26"/>
      <c r="C34" s="198"/>
      <c r="D34" s="198"/>
      <c r="E34" s="198"/>
      <c r="F34" s="198"/>
      <c r="G34" s="26"/>
      <c r="H34" s="26"/>
      <c r="I34" s="26"/>
      <c r="J34" s="26"/>
      <c r="K34" s="199"/>
      <c r="L34" s="199"/>
      <c r="M34" s="199"/>
      <c r="N34" s="199"/>
      <c r="O34" s="26"/>
      <c r="P34" s="26"/>
    </row>
    <row r="35" spans="1:16" ht="15">
      <c r="A35" s="26"/>
      <c r="B35" s="26"/>
      <c r="C35" s="198"/>
      <c r="D35" s="198"/>
      <c r="E35" s="198"/>
      <c r="F35" s="198"/>
      <c r="G35" s="26"/>
      <c r="H35" s="26"/>
      <c r="I35" s="26"/>
      <c r="J35" s="26"/>
      <c r="K35" s="199"/>
      <c r="L35" s="199"/>
      <c r="M35" s="199"/>
      <c r="N35" s="199"/>
      <c r="O35" s="26"/>
      <c r="P35" s="26"/>
    </row>
    <row r="36" spans="1:16" ht="15">
      <c r="A36" s="109"/>
      <c r="B36" s="187" t="s">
        <v>57</v>
      </c>
      <c r="C36" s="187"/>
      <c r="D36" s="83"/>
      <c r="E36" s="83"/>
      <c r="F36" s="83"/>
      <c r="G36" s="83"/>
      <c r="H36" s="83"/>
      <c r="I36" s="83"/>
      <c r="J36" s="109"/>
      <c r="K36" s="109"/>
      <c r="L36" s="109"/>
      <c r="M36" s="109"/>
      <c r="N36" s="109"/>
      <c r="O36" s="109"/>
      <c r="P36" s="109"/>
    </row>
    <row r="37" spans="1:16" ht="15.75">
      <c r="A37" s="109"/>
      <c r="B37" s="80"/>
      <c r="C37" s="80"/>
      <c r="D37" s="196" t="s">
        <v>58</v>
      </c>
      <c r="E37" s="196"/>
      <c r="F37" s="196"/>
      <c r="G37" s="196"/>
      <c r="H37" s="196"/>
      <c r="I37" s="196"/>
      <c r="J37" s="109"/>
      <c r="K37" s="109"/>
      <c r="L37" s="109"/>
      <c r="M37" s="109"/>
      <c r="N37" s="109"/>
      <c r="O37" s="109"/>
      <c r="P37" s="109"/>
    </row>
    <row r="38" spans="1:16" ht="15">
      <c r="A38" s="109"/>
      <c r="B38" s="187" t="s">
        <v>4</v>
      </c>
      <c r="C38" s="187"/>
      <c r="D38" s="80"/>
      <c r="E38" s="80"/>
      <c r="F38" s="81"/>
      <c r="G38" s="80"/>
      <c r="H38" s="82"/>
      <c r="I38" s="82"/>
      <c r="J38" s="109"/>
      <c r="K38" s="109"/>
      <c r="L38" s="109"/>
      <c r="M38" s="109"/>
      <c r="N38" s="109"/>
      <c r="O38" s="109"/>
      <c r="P38" s="109"/>
    </row>
    <row r="39" spans="2:9" ht="15">
      <c r="B39" s="80"/>
      <c r="C39" s="80"/>
      <c r="D39" s="80"/>
      <c r="E39" s="80"/>
      <c r="F39" s="81"/>
      <c r="G39" s="80"/>
      <c r="H39" s="82"/>
      <c r="I39" s="82"/>
    </row>
    <row r="40" spans="2:9" ht="15">
      <c r="B40" s="187" t="s">
        <v>60</v>
      </c>
      <c r="C40" s="187"/>
      <c r="D40" s="83"/>
      <c r="E40" s="83"/>
      <c r="F40" s="83"/>
      <c r="G40" s="83"/>
      <c r="H40" s="83"/>
      <c r="I40" s="83"/>
    </row>
    <row r="41" spans="2:9" ht="15.75">
      <c r="B41" s="80"/>
      <c r="C41" s="80"/>
      <c r="D41" s="196" t="s">
        <v>58</v>
      </c>
      <c r="E41" s="196"/>
      <c r="F41" s="196"/>
      <c r="G41" s="196"/>
      <c r="H41" s="196"/>
      <c r="I41" s="196"/>
    </row>
    <row r="42" spans="2:9" ht="15">
      <c r="B42" s="187" t="s">
        <v>66</v>
      </c>
      <c r="C42" s="187"/>
      <c r="D42" s="83"/>
      <c r="E42" s="80"/>
      <c r="F42" s="81"/>
      <c r="G42" s="80"/>
      <c r="H42" s="82"/>
      <c r="I42" s="82"/>
    </row>
  </sheetData>
  <sheetProtection/>
  <mergeCells count="31">
    <mergeCell ref="B38:C38"/>
    <mergeCell ref="B40:C40"/>
    <mergeCell ref="D41:I41"/>
    <mergeCell ref="B42:C42"/>
    <mergeCell ref="A31:P31"/>
    <mergeCell ref="C34:F34"/>
    <mergeCell ref="K34:N34"/>
    <mergeCell ref="C35:F35"/>
    <mergeCell ref="K35:N35"/>
    <mergeCell ref="Z10:Z12"/>
    <mergeCell ref="C29:K29"/>
    <mergeCell ref="A9:F9"/>
    <mergeCell ref="H9:J9"/>
    <mergeCell ref="N9:O9"/>
    <mergeCell ref="D37:I37"/>
    <mergeCell ref="B36:C36"/>
    <mergeCell ref="R9:W9"/>
    <mergeCell ref="I11:I13"/>
    <mergeCell ref="N11:N13"/>
    <mergeCell ref="U10:U12"/>
    <mergeCell ref="M8:N8"/>
    <mergeCell ref="D10:D13"/>
    <mergeCell ref="E10:E13"/>
    <mergeCell ref="F10:K10"/>
    <mergeCell ref="A1:P1"/>
    <mergeCell ref="C2:G2"/>
    <mergeCell ref="A3:P3"/>
    <mergeCell ref="B4:P4"/>
    <mergeCell ref="A7:F7"/>
    <mergeCell ref="A8:F8"/>
    <mergeCell ref="J8:L8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zoomScalePageLayoutView="0" workbookViewId="0" topLeftCell="A13">
      <selection activeCell="A1" sqref="A1:P1"/>
    </sheetView>
  </sheetViews>
  <sheetFormatPr defaultColWidth="9.140625" defaultRowHeight="15"/>
  <cols>
    <col min="1" max="1" width="5.7109375" style="107" customWidth="1"/>
    <col min="2" max="2" width="6.57421875" style="106" customWidth="1"/>
    <col min="3" max="3" width="58.8515625" style="106" customWidth="1"/>
    <col min="4" max="4" width="12.140625" style="106" customWidth="1"/>
    <col min="5" max="5" width="13.421875" style="106" customWidth="1"/>
    <col min="6" max="7" width="9.140625" style="106" customWidth="1"/>
    <col min="8" max="13" width="9.140625" style="107" customWidth="1"/>
    <col min="14" max="14" width="11.8515625" style="107" customWidth="1"/>
    <col min="15" max="15" width="12.00390625" style="107" customWidth="1"/>
    <col min="16" max="16" width="15.8515625" style="107" customWidth="1"/>
    <col min="17" max="17" width="9.7109375" style="107" bestFit="1" customWidth="1"/>
    <col min="18" max="16384" width="9.140625" style="107" customWidth="1"/>
  </cols>
  <sheetData>
    <row r="1" spans="1:16" ht="37.5" customHeight="1">
      <c r="A1" s="171" t="str">
        <f>II_bruģis!A1</f>
        <v>Iepirkums "Teritorijas braucamās daļas un ietvju seguma un horizontālo apzīmējumu izveide un atjaunošana", ID Nr.PSKUS 2023/70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5" ht="15.75" customHeight="1">
      <c r="A2" s="1"/>
      <c r="B2" s="2"/>
      <c r="C2" s="172" t="s">
        <v>0</v>
      </c>
      <c r="D2" s="172"/>
      <c r="E2" s="172"/>
      <c r="F2" s="172"/>
      <c r="G2" s="172"/>
      <c r="H2" s="3" t="s">
        <v>48</v>
      </c>
      <c r="I2" s="1"/>
      <c r="J2" s="1"/>
      <c r="K2" s="1"/>
      <c r="L2" s="1"/>
      <c r="M2" s="1"/>
      <c r="N2" s="1"/>
      <c r="O2" s="1"/>
    </row>
    <row r="3" spans="1:16" ht="15" customHeight="1">
      <c r="A3" s="173" t="str">
        <f>II_bruģis!A3</f>
        <v>Teritorijas braucamās daļas un ietvju seguma un horizontālo apzīmējumu izveide un atjaunošana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>
      <c r="A4" s="1"/>
      <c r="B4" s="174" t="s">
        <v>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5" ht="15">
      <c r="A5" s="22" t="s">
        <v>62</v>
      </c>
      <c r="B5" s="22"/>
      <c r="C5" s="22"/>
      <c r="D5" s="22"/>
      <c r="E5" s="22"/>
      <c r="F5" s="22"/>
      <c r="G5" s="4"/>
      <c r="H5" s="4"/>
      <c r="I5" s="4"/>
      <c r="J5" s="4"/>
      <c r="K5" s="4"/>
      <c r="L5" s="4"/>
      <c r="M5" s="4"/>
      <c r="N5" s="1"/>
      <c r="O5" s="1"/>
    </row>
    <row r="6" spans="1:15" ht="15">
      <c r="A6" s="23" t="s">
        <v>34</v>
      </c>
      <c r="B6" s="23"/>
      <c r="C6" s="23"/>
      <c r="D6" s="23"/>
      <c r="E6" s="23"/>
      <c r="F6" s="23"/>
      <c r="G6" s="5"/>
      <c r="H6" s="5"/>
      <c r="I6" s="5"/>
      <c r="J6" s="5"/>
      <c r="K6" s="5"/>
      <c r="L6" s="5"/>
      <c r="M6" s="5"/>
      <c r="N6" s="1"/>
      <c r="O6" s="1"/>
    </row>
    <row r="7" spans="1:15" ht="38.25" customHeight="1">
      <c r="A7" s="175" t="s">
        <v>5</v>
      </c>
      <c r="B7" s="175"/>
      <c r="C7" s="175"/>
      <c r="D7" s="175"/>
      <c r="E7" s="175"/>
      <c r="F7" s="175"/>
      <c r="G7" s="5"/>
      <c r="H7" s="5"/>
      <c r="I7" s="5"/>
      <c r="J7" s="5"/>
      <c r="K7" s="5"/>
      <c r="L7" s="5"/>
      <c r="M7" s="5"/>
      <c r="N7" s="1"/>
      <c r="O7" s="1"/>
    </row>
    <row r="8" spans="1:15" ht="15">
      <c r="A8" s="176" t="s">
        <v>63</v>
      </c>
      <c r="B8" s="176"/>
      <c r="C8" s="176"/>
      <c r="D8" s="176"/>
      <c r="E8" s="176"/>
      <c r="F8" s="176"/>
      <c r="G8" s="6"/>
      <c r="H8" s="6"/>
      <c r="I8" s="6"/>
      <c r="J8" s="177" t="s">
        <v>2</v>
      </c>
      <c r="K8" s="177"/>
      <c r="L8" s="177"/>
      <c r="M8" s="178">
        <f>P29</f>
        <v>0</v>
      </c>
      <c r="N8" s="178"/>
      <c r="O8" s="7" t="s">
        <v>3</v>
      </c>
    </row>
    <row r="9" spans="1:29" ht="15.75" thickBot="1">
      <c r="A9" s="176"/>
      <c r="B9" s="176"/>
      <c r="C9" s="176"/>
      <c r="D9" s="176"/>
      <c r="E9" s="176"/>
      <c r="F9" s="176"/>
      <c r="G9" s="1"/>
      <c r="H9" s="179" t="s">
        <v>4</v>
      </c>
      <c r="I9" s="179"/>
      <c r="J9" s="179"/>
      <c r="K9" s="7"/>
      <c r="L9" s="7"/>
      <c r="M9" s="7"/>
      <c r="N9" s="180"/>
      <c r="O9" s="180"/>
      <c r="R9" s="188"/>
      <c r="S9" s="188"/>
      <c r="T9" s="188"/>
      <c r="U9" s="188"/>
      <c r="V9" s="188"/>
      <c r="W9" s="188"/>
      <c r="X9" s="93"/>
      <c r="Y9" s="93"/>
      <c r="Z9" s="93"/>
      <c r="AA9" s="93"/>
      <c r="AB9" s="93"/>
      <c r="AC9" s="96"/>
    </row>
    <row r="10" spans="1:29" ht="15" customHeight="1" thickBot="1">
      <c r="A10" s="8" t="s">
        <v>6</v>
      </c>
      <c r="B10" s="8"/>
      <c r="C10" s="9"/>
      <c r="D10" s="181" t="s">
        <v>30</v>
      </c>
      <c r="E10" s="181" t="s">
        <v>31</v>
      </c>
      <c r="F10" s="184" t="s">
        <v>7</v>
      </c>
      <c r="G10" s="185"/>
      <c r="H10" s="185"/>
      <c r="I10" s="185"/>
      <c r="J10" s="185"/>
      <c r="K10" s="186"/>
      <c r="L10" s="10"/>
      <c r="M10" s="10"/>
      <c r="N10" s="10" t="s">
        <v>8</v>
      </c>
      <c r="O10" s="10" t="s">
        <v>9</v>
      </c>
      <c r="P10" s="11" t="s">
        <v>3</v>
      </c>
      <c r="R10" s="92"/>
      <c r="S10" s="94"/>
      <c r="T10" s="92"/>
      <c r="U10" s="192"/>
      <c r="V10" s="92"/>
      <c r="W10" s="92"/>
      <c r="X10" s="92"/>
      <c r="Y10" s="92"/>
      <c r="Z10" s="192"/>
      <c r="AA10" s="92"/>
      <c r="AB10" s="92"/>
      <c r="AC10" s="96"/>
    </row>
    <row r="11" spans="1:29" ht="15">
      <c r="A11" s="12" t="s">
        <v>10</v>
      </c>
      <c r="B11" s="12" t="s">
        <v>11</v>
      </c>
      <c r="C11" s="12" t="s">
        <v>12</v>
      </c>
      <c r="D11" s="182"/>
      <c r="E11" s="182"/>
      <c r="F11" s="12" t="s">
        <v>13</v>
      </c>
      <c r="G11" s="13" t="s">
        <v>14</v>
      </c>
      <c r="H11" s="8" t="s">
        <v>15</v>
      </c>
      <c r="I11" s="189" t="s">
        <v>33</v>
      </c>
      <c r="J11" s="8" t="s">
        <v>16</v>
      </c>
      <c r="K11" s="8" t="s">
        <v>17</v>
      </c>
      <c r="L11" s="14" t="s">
        <v>18</v>
      </c>
      <c r="M11" s="8" t="s">
        <v>15</v>
      </c>
      <c r="N11" s="189" t="s">
        <v>33</v>
      </c>
      <c r="O11" s="8" t="s">
        <v>16</v>
      </c>
      <c r="P11" s="8" t="s">
        <v>17</v>
      </c>
      <c r="R11" s="92"/>
      <c r="S11" s="92"/>
      <c r="T11" s="92"/>
      <c r="U11" s="192"/>
      <c r="V11" s="92"/>
      <c r="W11" s="92"/>
      <c r="X11" s="92"/>
      <c r="Y11" s="92"/>
      <c r="Z11" s="192"/>
      <c r="AA11" s="92"/>
      <c r="AB11" s="92"/>
      <c r="AC11" s="96"/>
    </row>
    <row r="12" spans="1:29" ht="15">
      <c r="A12" s="12"/>
      <c r="B12" s="12"/>
      <c r="C12" s="12"/>
      <c r="D12" s="182"/>
      <c r="E12" s="182"/>
      <c r="F12" s="12" t="s">
        <v>19</v>
      </c>
      <c r="G12" s="12" t="s">
        <v>20</v>
      </c>
      <c r="H12" s="12" t="s">
        <v>21</v>
      </c>
      <c r="I12" s="190"/>
      <c r="J12" s="12" t="s">
        <v>22</v>
      </c>
      <c r="K12" s="12" t="s">
        <v>3</v>
      </c>
      <c r="L12" s="15" t="s">
        <v>23</v>
      </c>
      <c r="M12" s="12" t="s">
        <v>21</v>
      </c>
      <c r="N12" s="190"/>
      <c r="O12" s="12" t="s">
        <v>22</v>
      </c>
      <c r="P12" s="12" t="s">
        <v>3</v>
      </c>
      <c r="R12" s="92"/>
      <c r="S12" s="92"/>
      <c r="T12" s="92"/>
      <c r="U12" s="192"/>
      <c r="V12" s="92"/>
      <c r="W12" s="92"/>
      <c r="X12" s="92"/>
      <c r="Y12" s="92"/>
      <c r="Z12" s="192"/>
      <c r="AA12" s="92"/>
      <c r="AB12" s="92"/>
      <c r="AC12" s="96"/>
    </row>
    <row r="13" spans="1:29" ht="16.5" customHeight="1" thickBot="1">
      <c r="A13" s="16" t="s">
        <v>24</v>
      </c>
      <c r="B13" s="16"/>
      <c r="C13" s="16"/>
      <c r="D13" s="183"/>
      <c r="E13" s="183"/>
      <c r="F13" s="16" t="s">
        <v>25</v>
      </c>
      <c r="G13" s="16" t="s">
        <v>26</v>
      </c>
      <c r="H13" s="16" t="s">
        <v>3</v>
      </c>
      <c r="I13" s="191"/>
      <c r="J13" s="16" t="s">
        <v>3</v>
      </c>
      <c r="K13" s="16"/>
      <c r="L13" s="17" t="s">
        <v>25</v>
      </c>
      <c r="M13" s="16" t="s">
        <v>3</v>
      </c>
      <c r="N13" s="191"/>
      <c r="O13" s="16" t="s">
        <v>3</v>
      </c>
      <c r="P13" s="16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6"/>
    </row>
    <row r="14" spans="1:29" ht="27.75" customHeight="1" thickBot="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ht="25.5" customHeight="1" thickBot="1">
      <c r="A15" s="148"/>
      <c r="B15" s="149"/>
      <c r="C15" s="150" t="s">
        <v>84</v>
      </c>
      <c r="D15" s="151"/>
      <c r="E15" s="152"/>
      <c r="F15" s="152"/>
      <c r="G15" s="153"/>
      <c r="H15" s="154"/>
      <c r="I15" s="152"/>
      <c r="J15" s="152"/>
      <c r="K15" s="154"/>
      <c r="L15" s="154"/>
      <c r="M15" s="154"/>
      <c r="N15" s="154"/>
      <c r="O15" s="154"/>
      <c r="P15" s="15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ht="15">
      <c r="A16" s="142"/>
      <c r="B16" s="143"/>
      <c r="C16" s="144" t="str">
        <f>'II_bruģis_kopsavilkums '!C17</f>
        <v>Bruģētā laukuma/celiņa izveide, nomaiņa  virs 500kvm</v>
      </c>
      <c r="D16" s="145"/>
      <c r="E16" s="146"/>
      <c r="F16" s="146"/>
      <c r="G16" s="147"/>
      <c r="H16" s="138"/>
      <c r="I16" s="138"/>
      <c r="J16" s="138"/>
      <c r="K16" s="138"/>
      <c r="L16" s="138"/>
      <c r="M16" s="138"/>
      <c r="N16" s="138"/>
      <c r="O16" s="138"/>
      <c r="P16" s="139"/>
      <c r="R16" s="96"/>
      <c r="S16" s="96"/>
      <c r="T16" s="96"/>
      <c r="U16" s="98"/>
      <c r="V16" s="98"/>
      <c r="W16" s="96"/>
      <c r="X16" s="96"/>
      <c r="Y16" s="96"/>
      <c r="Z16" s="96"/>
      <c r="AA16" s="96"/>
      <c r="AB16" s="96"/>
      <c r="AC16" s="96"/>
    </row>
    <row r="17" spans="1:29" ht="15">
      <c r="A17" s="70">
        <v>1</v>
      </c>
      <c r="B17" s="19"/>
      <c r="C17" s="108" t="s">
        <v>32</v>
      </c>
      <c r="D17" s="19" t="s">
        <v>28</v>
      </c>
      <c r="E17" s="28">
        <v>1</v>
      </c>
      <c r="F17" s="18"/>
      <c r="G17" s="27"/>
      <c r="H17" s="27">
        <f>ROUND((F17*G17),2)</f>
        <v>0</v>
      </c>
      <c r="I17" s="27"/>
      <c r="J17" s="27"/>
      <c r="K17" s="27"/>
      <c r="L17" s="27">
        <f aca="true" t="shared" si="0" ref="L17:L24">ROUND((E17*F17),2)</f>
        <v>0</v>
      </c>
      <c r="M17" s="27">
        <f aca="true" t="shared" si="1" ref="M17:M24">ROUND((E17*H17),2)</f>
        <v>0</v>
      </c>
      <c r="N17" s="27">
        <f aca="true" t="shared" si="2" ref="N17:N24">ROUND((E17*I17),2)</f>
        <v>0</v>
      </c>
      <c r="O17" s="27">
        <f aca="true" t="shared" si="3" ref="O17:O24">ROUND((E17*J17),2)</f>
        <v>0</v>
      </c>
      <c r="P17" s="71">
        <f aca="true" t="shared" si="4" ref="P17:P24">SUM(M17:O17)</f>
        <v>0</v>
      </c>
      <c r="R17" s="96"/>
      <c r="S17" s="96"/>
      <c r="T17" s="96"/>
      <c r="U17" s="98"/>
      <c r="V17" s="98"/>
      <c r="W17" s="96"/>
      <c r="X17" s="96"/>
      <c r="Y17" s="96"/>
      <c r="Z17" s="96"/>
      <c r="AA17" s="96"/>
      <c r="AB17" s="96"/>
      <c r="AC17" s="96"/>
    </row>
    <row r="18" spans="1:29" ht="24.75" customHeight="1">
      <c r="A18" s="70">
        <f>A17+1</f>
        <v>2</v>
      </c>
      <c r="B18" s="19"/>
      <c r="C18" s="103" t="s">
        <v>76</v>
      </c>
      <c r="D18" s="129" t="s">
        <v>28</v>
      </c>
      <c r="E18" s="28">
        <v>1</v>
      </c>
      <c r="F18" s="18"/>
      <c r="G18" s="27"/>
      <c r="H18" s="27">
        <f>ROUND((F18*G18),2)</f>
        <v>0</v>
      </c>
      <c r="I18" s="27"/>
      <c r="J18" s="27"/>
      <c r="K18" s="27"/>
      <c r="L18" s="27">
        <f t="shared" si="0"/>
        <v>0</v>
      </c>
      <c r="M18" s="27">
        <f t="shared" si="1"/>
        <v>0</v>
      </c>
      <c r="N18" s="27">
        <f t="shared" si="2"/>
        <v>0</v>
      </c>
      <c r="O18" s="27">
        <f t="shared" si="3"/>
        <v>0</v>
      </c>
      <c r="P18" s="71">
        <f t="shared" si="4"/>
        <v>0</v>
      </c>
      <c r="R18" s="96"/>
      <c r="S18" s="96"/>
      <c r="T18" s="96"/>
      <c r="U18" s="98"/>
      <c r="V18" s="98"/>
      <c r="W18" s="96"/>
      <c r="X18" s="96"/>
      <c r="Y18" s="96"/>
      <c r="Z18" s="96"/>
      <c r="AA18" s="96"/>
      <c r="AB18" s="96"/>
      <c r="AC18" s="96"/>
    </row>
    <row r="19" spans="1:29" ht="13.5" customHeight="1">
      <c r="A19" s="70">
        <f aca="true" t="shared" si="5" ref="A19:A26">A18+1</f>
        <v>3</v>
      </c>
      <c r="B19" s="19"/>
      <c r="C19" s="124" t="s">
        <v>74</v>
      </c>
      <c r="D19" s="19" t="s">
        <v>28</v>
      </c>
      <c r="E19" s="28">
        <v>1</v>
      </c>
      <c r="F19" s="18"/>
      <c r="G19" s="27"/>
      <c r="H19" s="27">
        <f aca="true" t="shared" si="6" ref="H19:H28">ROUND((F19*G19),2)</f>
        <v>0</v>
      </c>
      <c r="I19" s="28"/>
      <c r="J19" s="18"/>
      <c r="K19" s="27"/>
      <c r="L19" s="27">
        <f t="shared" si="0"/>
        <v>0</v>
      </c>
      <c r="M19" s="27">
        <f t="shared" si="1"/>
        <v>0</v>
      </c>
      <c r="N19" s="27">
        <f t="shared" si="2"/>
        <v>0</v>
      </c>
      <c r="O19" s="27">
        <f t="shared" si="3"/>
        <v>0</v>
      </c>
      <c r="P19" s="71">
        <f t="shared" si="4"/>
        <v>0</v>
      </c>
      <c r="R19" s="96"/>
      <c r="S19" s="96"/>
      <c r="T19" s="96"/>
      <c r="U19" s="98"/>
      <c r="V19" s="98"/>
      <c r="W19" s="96"/>
      <c r="X19" s="96"/>
      <c r="Y19" s="96"/>
      <c r="Z19" s="96"/>
      <c r="AA19" s="96"/>
      <c r="AB19" s="96"/>
      <c r="AC19" s="96"/>
    </row>
    <row r="20" spans="1:29" ht="18" customHeight="1">
      <c r="A20" s="70">
        <f t="shared" si="5"/>
        <v>4</v>
      </c>
      <c r="B20" s="19"/>
      <c r="C20" s="125" t="s">
        <v>68</v>
      </c>
      <c r="D20" s="99" t="s">
        <v>28</v>
      </c>
      <c r="E20" s="28">
        <v>1</v>
      </c>
      <c r="F20" s="18"/>
      <c r="G20" s="27"/>
      <c r="H20" s="27">
        <f t="shared" si="6"/>
        <v>0</v>
      </c>
      <c r="I20" s="28"/>
      <c r="J20" s="18"/>
      <c r="K20" s="27"/>
      <c r="L20" s="27">
        <f t="shared" si="0"/>
        <v>0</v>
      </c>
      <c r="M20" s="27">
        <f t="shared" si="1"/>
        <v>0</v>
      </c>
      <c r="N20" s="27">
        <f t="shared" si="2"/>
        <v>0</v>
      </c>
      <c r="O20" s="27">
        <f t="shared" si="3"/>
        <v>0</v>
      </c>
      <c r="P20" s="71">
        <f t="shared" si="4"/>
        <v>0</v>
      </c>
      <c r="R20" s="96"/>
      <c r="S20" s="96"/>
      <c r="T20" s="96"/>
      <c r="U20" s="98"/>
      <c r="V20" s="98"/>
      <c r="W20" s="96"/>
      <c r="X20" s="96"/>
      <c r="Y20" s="96"/>
      <c r="Z20" s="96"/>
      <c r="AA20" s="96"/>
      <c r="AB20" s="96"/>
      <c r="AC20" s="96"/>
    </row>
    <row r="21" spans="1:29" ht="15">
      <c r="A21" s="70">
        <f t="shared" si="5"/>
        <v>5</v>
      </c>
      <c r="B21" s="19"/>
      <c r="C21" s="126" t="s">
        <v>75</v>
      </c>
      <c r="D21" s="99" t="s">
        <v>28</v>
      </c>
      <c r="E21" s="28">
        <v>1</v>
      </c>
      <c r="F21" s="18"/>
      <c r="G21" s="27"/>
      <c r="H21" s="27">
        <f t="shared" si="6"/>
        <v>0</v>
      </c>
      <c r="I21" s="28"/>
      <c r="J21" s="18"/>
      <c r="K21" s="27"/>
      <c r="L21" s="27">
        <f t="shared" si="0"/>
        <v>0</v>
      </c>
      <c r="M21" s="27">
        <f t="shared" si="1"/>
        <v>0</v>
      </c>
      <c r="N21" s="27">
        <f t="shared" si="2"/>
        <v>0</v>
      </c>
      <c r="O21" s="27">
        <f t="shared" si="3"/>
        <v>0</v>
      </c>
      <c r="P21" s="71">
        <f t="shared" si="4"/>
        <v>0</v>
      </c>
      <c r="R21" s="96"/>
      <c r="S21" s="96"/>
      <c r="T21" s="96"/>
      <c r="U21" s="98"/>
      <c r="V21" s="98"/>
      <c r="W21" s="96"/>
      <c r="X21" s="96"/>
      <c r="Y21" s="96"/>
      <c r="Z21" s="96"/>
      <c r="AA21" s="96"/>
      <c r="AB21" s="96"/>
      <c r="AC21" s="96"/>
    </row>
    <row r="22" spans="1:29" ht="66.75">
      <c r="A22" s="70">
        <f t="shared" si="5"/>
        <v>6</v>
      </c>
      <c r="B22" s="19"/>
      <c r="C22" s="158" t="s">
        <v>86</v>
      </c>
      <c r="D22" s="99" t="s">
        <v>28</v>
      </c>
      <c r="E22" s="28">
        <v>1</v>
      </c>
      <c r="F22" s="18"/>
      <c r="G22" s="27"/>
      <c r="H22" s="27">
        <f t="shared" si="6"/>
        <v>0</v>
      </c>
      <c r="I22" s="28"/>
      <c r="J22" s="18"/>
      <c r="K22" s="27"/>
      <c r="L22" s="27">
        <f t="shared" si="0"/>
        <v>0</v>
      </c>
      <c r="M22" s="27">
        <f t="shared" si="1"/>
        <v>0</v>
      </c>
      <c r="N22" s="27">
        <f t="shared" si="2"/>
        <v>0</v>
      </c>
      <c r="O22" s="27">
        <f t="shared" si="3"/>
        <v>0</v>
      </c>
      <c r="P22" s="71">
        <f t="shared" si="4"/>
        <v>0</v>
      </c>
      <c r="R22" s="96"/>
      <c r="S22" s="96"/>
      <c r="T22" s="96"/>
      <c r="U22" s="98"/>
      <c r="V22" s="98"/>
      <c r="W22" s="96"/>
      <c r="X22" s="96"/>
      <c r="Y22" s="96"/>
      <c r="Z22" s="96"/>
      <c r="AA22" s="96"/>
      <c r="AB22" s="96"/>
      <c r="AC22" s="96"/>
    </row>
    <row r="23" spans="1:29" ht="15">
      <c r="A23" s="70">
        <f t="shared" si="5"/>
        <v>7</v>
      </c>
      <c r="B23" s="19"/>
      <c r="C23" s="127" t="s">
        <v>69</v>
      </c>
      <c r="D23" s="19" t="s">
        <v>27</v>
      </c>
      <c r="E23" s="28">
        <v>1</v>
      </c>
      <c r="F23" s="18"/>
      <c r="G23" s="27"/>
      <c r="H23" s="27">
        <f t="shared" si="6"/>
        <v>0</v>
      </c>
      <c r="I23" s="18"/>
      <c r="J23" s="18"/>
      <c r="K23" s="27"/>
      <c r="L23" s="27">
        <f t="shared" si="0"/>
        <v>0</v>
      </c>
      <c r="M23" s="27">
        <f t="shared" si="1"/>
        <v>0</v>
      </c>
      <c r="N23" s="27">
        <f t="shared" si="2"/>
        <v>0</v>
      </c>
      <c r="O23" s="27">
        <f t="shared" si="3"/>
        <v>0</v>
      </c>
      <c r="P23" s="71">
        <f t="shared" si="4"/>
        <v>0</v>
      </c>
      <c r="R23" s="96"/>
      <c r="S23" s="96"/>
      <c r="T23" s="96"/>
      <c r="U23" s="98"/>
      <c r="V23" s="98"/>
      <c r="W23" s="96"/>
      <c r="X23" s="96"/>
      <c r="Y23" s="96"/>
      <c r="Z23" s="96"/>
      <c r="AA23" s="96"/>
      <c r="AB23" s="96"/>
      <c r="AC23" s="96"/>
    </row>
    <row r="24" spans="1:29" ht="38.25">
      <c r="A24" s="70">
        <f t="shared" si="5"/>
        <v>8</v>
      </c>
      <c r="B24" s="72"/>
      <c r="C24" s="128" t="s">
        <v>77</v>
      </c>
      <c r="D24" s="72" t="s">
        <v>28</v>
      </c>
      <c r="E24" s="28">
        <v>1</v>
      </c>
      <c r="F24" s="73"/>
      <c r="G24" s="112"/>
      <c r="H24" s="112">
        <f t="shared" si="6"/>
        <v>0</v>
      </c>
      <c r="I24" s="73"/>
      <c r="J24" s="73"/>
      <c r="K24" s="112"/>
      <c r="L24" s="112">
        <f t="shared" si="0"/>
        <v>0</v>
      </c>
      <c r="M24" s="112">
        <f t="shared" si="1"/>
        <v>0</v>
      </c>
      <c r="N24" s="112">
        <f t="shared" si="2"/>
        <v>0</v>
      </c>
      <c r="O24" s="112">
        <f t="shared" si="3"/>
        <v>0</v>
      </c>
      <c r="P24" s="113">
        <f t="shared" si="4"/>
        <v>0</v>
      </c>
      <c r="R24" s="96"/>
      <c r="S24" s="96"/>
      <c r="T24" s="96"/>
      <c r="U24" s="98"/>
      <c r="V24" s="98"/>
      <c r="W24" s="96"/>
      <c r="X24" s="96"/>
      <c r="Y24" s="96"/>
      <c r="Z24" s="96"/>
      <c r="AA24" s="96"/>
      <c r="AB24" s="96"/>
      <c r="AC24" s="96"/>
    </row>
    <row r="25" spans="1:29" ht="38.25">
      <c r="A25" s="70">
        <f t="shared" si="5"/>
        <v>9</v>
      </c>
      <c r="B25" s="72"/>
      <c r="C25" s="128" t="s">
        <v>88</v>
      </c>
      <c r="D25" s="72" t="s">
        <v>28</v>
      </c>
      <c r="E25" s="28">
        <v>1</v>
      </c>
      <c r="F25" s="73"/>
      <c r="G25" s="112"/>
      <c r="H25" s="112">
        <f>ROUND((F25*G25),2)</f>
        <v>0</v>
      </c>
      <c r="I25" s="73"/>
      <c r="J25" s="73"/>
      <c r="K25" s="112"/>
      <c r="L25" s="112">
        <f>ROUND((E25*F25),2)</f>
        <v>0</v>
      </c>
      <c r="M25" s="112">
        <f>ROUND((E25*H25),2)</f>
        <v>0</v>
      </c>
      <c r="N25" s="112">
        <f>ROUND((E25*I25),2)</f>
        <v>0</v>
      </c>
      <c r="O25" s="112">
        <f>ROUND((E25*J25),2)</f>
        <v>0</v>
      </c>
      <c r="P25" s="113">
        <f>SUM(M25:O25)</f>
        <v>0</v>
      </c>
      <c r="R25" s="96"/>
      <c r="S25" s="96"/>
      <c r="T25" s="96"/>
      <c r="U25" s="98"/>
      <c r="V25" s="98"/>
      <c r="W25" s="96"/>
      <c r="X25" s="96"/>
      <c r="Y25" s="96"/>
      <c r="Z25" s="96"/>
      <c r="AA25" s="96"/>
      <c r="AB25" s="96"/>
      <c r="AC25" s="96"/>
    </row>
    <row r="26" spans="1:29" ht="25.5">
      <c r="A26" s="70">
        <f t="shared" si="5"/>
        <v>10</v>
      </c>
      <c r="B26" s="72"/>
      <c r="C26" s="137" t="s">
        <v>79</v>
      </c>
      <c r="D26" s="130" t="s">
        <v>27</v>
      </c>
      <c r="E26" s="28">
        <v>1</v>
      </c>
      <c r="F26" s="73"/>
      <c r="G26" s="112"/>
      <c r="H26" s="112">
        <f>ROUND((F26*G26),2)</f>
        <v>0</v>
      </c>
      <c r="I26" s="73"/>
      <c r="J26" s="73"/>
      <c r="K26" s="112"/>
      <c r="L26" s="112">
        <f>ROUND((E26*F26),2)</f>
        <v>0</v>
      </c>
      <c r="M26" s="112">
        <f>ROUND((E26*H26),2)</f>
        <v>0</v>
      </c>
      <c r="N26" s="112">
        <f>ROUND((E26*I26),2)</f>
        <v>0</v>
      </c>
      <c r="O26" s="112">
        <f>ROUND((E26*J26),2)</f>
        <v>0</v>
      </c>
      <c r="P26" s="113">
        <f>SUM(M26:O26)</f>
        <v>0</v>
      </c>
      <c r="R26" s="96"/>
      <c r="S26" s="96"/>
      <c r="T26" s="96"/>
      <c r="U26" s="98"/>
      <c r="V26" s="98"/>
      <c r="W26" s="96"/>
      <c r="X26" s="96"/>
      <c r="Y26" s="96"/>
      <c r="Z26" s="96"/>
      <c r="AA26" s="96"/>
      <c r="AB26" s="96"/>
      <c r="AC26" s="96"/>
    </row>
    <row r="27" spans="1:29" ht="15">
      <c r="A27" s="70"/>
      <c r="B27" s="72"/>
      <c r="C27" s="137" t="s">
        <v>89</v>
      </c>
      <c r="D27" s="130" t="s">
        <v>27</v>
      </c>
      <c r="E27" s="28">
        <v>1</v>
      </c>
      <c r="F27" s="73"/>
      <c r="G27" s="112"/>
      <c r="H27" s="112">
        <f>ROUND((F27*G27),2)</f>
        <v>0</v>
      </c>
      <c r="I27" s="73"/>
      <c r="J27" s="73"/>
      <c r="K27" s="112"/>
      <c r="L27" s="112">
        <f>ROUND((E27*F27),2)</f>
        <v>0</v>
      </c>
      <c r="M27" s="112">
        <f>ROUND((E27*H27),2)</f>
        <v>0</v>
      </c>
      <c r="N27" s="112">
        <f>ROUND((E27*I27),2)</f>
        <v>0</v>
      </c>
      <c r="O27" s="112">
        <f>ROUND((E27*J27),2)</f>
        <v>0</v>
      </c>
      <c r="P27" s="113">
        <f>SUM(M27:O27)</f>
        <v>0</v>
      </c>
      <c r="R27" s="96"/>
      <c r="S27" s="96"/>
      <c r="T27" s="96"/>
      <c r="U27" s="98"/>
      <c r="V27" s="98"/>
      <c r="W27" s="96"/>
      <c r="X27" s="96"/>
      <c r="Y27" s="96"/>
      <c r="Z27" s="96"/>
      <c r="AA27" s="96"/>
      <c r="AB27" s="96"/>
      <c r="AC27" s="96"/>
    </row>
    <row r="28" spans="1:29" ht="15.75" thickBot="1">
      <c r="A28" s="70">
        <f>A26+1</f>
        <v>11</v>
      </c>
      <c r="B28" s="72"/>
      <c r="C28" s="137" t="s">
        <v>78</v>
      </c>
      <c r="D28" s="114" t="s">
        <v>28</v>
      </c>
      <c r="E28" s="28">
        <v>1</v>
      </c>
      <c r="F28" s="73"/>
      <c r="G28" s="112"/>
      <c r="H28" s="112">
        <f t="shared" si="6"/>
        <v>0</v>
      </c>
      <c r="I28" s="112"/>
      <c r="J28" s="73"/>
      <c r="K28" s="112"/>
      <c r="L28" s="112">
        <f>ROUND((E28*F28),2)</f>
        <v>0</v>
      </c>
      <c r="M28" s="112">
        <f>ROUND((E28*H28),2)</f>
        <v>0</v>
      </c>
      <c r="N28" s="112">
        <f>ROUND((E28*I28),2)</f>
        <v>0</v>
      </c>
      <c r="O28" s="112">
        <f>ROUND((E28*J28),2)</f>
        <v>0</v>
      </c>
      <c r="P28" s="113">
        <f>SUM(M28:O28)</f>
        <v>0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</row>
    <row r="29" spans="1:29" ht="15.75" thickBot="1">
      <c r="A29" s="74"/>
      <c r="B29" s="75"/>
      <c r="C29" s="193" t="s">
        <v>35</v>
      </c>
      <c r="D29" s="194"/>
      <c r="E29" s="194"/>
      <c r="F29" s="194"/>
      <c r="G29" s="194"/>
      <c r="H29" s="194"/>
      <c r="I29" s="194"/>
      <c r="J29" s="194"/>
      <c r="K29" s="195"/>
      <c r="L29" s="76">
        <f>SUM(L17:L28)</f>
        <v>0</v>
      </c>
      <c r="M29" s="76">
        <f>SUM(M17:M28)</f>
        <v>0</v>
      </c>
      <c r="N29" s="76">
        <f>SUM(N17:N28)</f>
        <v>0</v>
      </c>
      <c r="O29" s="76">
        <f>SUM(O17:O28)</f>
        <v>0</v>
      </c>
      <c r="P29" s="77">
        <f>SUM(P17:P28)</f>
        <v>0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:16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21"/>
      <c r="P30" s="21"/>
    </row>
    <row r="31" spans="1:16" ht="15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1:16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26"/>
      <c r="B34" s="26"/>
      <c r="C34" s="198"/>
      <c r="D34" s="198"/>
      <c r="E34" s="198"/>
      <c r="F34" s="198"/>
      <c r="G34" s="26"/>
      <c r="H34" s="26"/>
      <c r="I34" s="26"/>
      <c r="J34" s="26"/>
      <c r="K34" s="199"/>
      <c r="L34" s="199"/>
      <c r="M34" s="199"/>
      <c r="N34" s="199"/>
      <c r="O34" s="26"/>
      <c r="P34" s="26"/>
    </row>
    <row r="35" spans="1:16" ht="15">
      <c r="A35" s="26"/>
      <c r="B35" s="26"/>
      <c r="C35" s="198"/>
      <c r="D35" s="198"/>
      <c r="E35" s="198"/>
      <c r="F35" s="198"/>
      <c r="G35" s="26"/>
      <c r="H35" s="26"/>
      <c r="I35" s="26"/>
      <c r="J35" s="26"/>
      <c r="K35" s="199"/>
      <c r="L35" s="199"/>
      <c r="M35" s="199"/>
      <c r="N35" s="199"/>
      <c r="O35" s="26"/>
      <c r="P35" s="26"/>
    </row>
    <row r="36" spans="1:16" ht="15">
      <c r="A36" s="109"/>
      <c r="B36" s="187" t="s">
        <v>57</v>
      </c>
      <c r="C36" s="187"/>
      <c r="D36" s="83"/>
      <c r="E36" s="83"/>
      <c r="F36" s="83"/>
      <c r="G36" s="83"/>
      <c r="H36" s="83"/>
      <c r="I36" s="83"/>
      <c r="J36" s="109"/>
      <c r="K36" s="109"/>
      <c r="L36" s="109"/>
      <c r="M36" s="109"/>
      <c r="N36" s="109"/>
      <c r="O36" s="109"/>
      <c r="P36" s="109"/>
    </row>
    <row r="37" spans="1:16" ht="15.75">
      <c r="A37" s="109"/>
      <c r="B37" s="80"/>
      <c r="C37" s="80"/>
      <c r="D37" s="196" t="s">
        <v>58</v>
      </c>
      <c r="E37" s="196"/>
      <c r="F37" s="196"/>
      <c r="G37" s="196"/>
      <c r="H37" s="196"/>
      <c r="I37" s="196"/>
      <c r="J37" s="109"/>
      <c r="K37" s="109"/>
      <c r="L37" s="109"/>
      <c r="M37" s="109"/>
      <c r="N37" s="109"/>
      <c r="O37" s="109"/>
      <c r="P37" s="109"/>
    </row>
    <row r="38" spans="1:16" ht="15">
      <c r="A38" s="109"/>
      <c r="B38" s="187" t="s">
        <v>4</v>
      </c>
      <c r="C38" s="187"/>
      <c r="D38" s="80"/>
      <c r="E38" s="80"/>
      <c r="F38" s="81"/>
      <c r="G38" s="80"/>
      <c r="H38" s="82"/>
      <c r="I38" s="82"/>
      <c r="J38" s="109"/>
      <c r="K38" s="109"/>
      <c r="L38" s="109"/>
      <c r="M38" s="109"/>
      <c r="N38" s="109"/>
      <c r="O38" s="109"/>
      <c r="P38" s="109"/>
    </row>
    <row r="39" spans="2:9" ht="15">
      <c r="B39" s="80"/>
      <c r="C39" s="80"/>
      <c r="D39" s="80"/>
      <c r="E39" s="80"/>
      <c r="F39" s="81"/>
      <c r="G39" s="80"/>
      <c r="H39" s="82"/>
      <c r="I39" s="82"/>
    </row>
    <row r="40" spans="2:9" ht="15">
      <c r="B40" s="187" t="s">
        <v>60</v>
      </c>
      <c r="C40" s="187"/>
      <c r="D40" s="83"/>
      <c r="E40" s="83"/>
      <c r="F40" s="83"/>
      <c r="G40" s="83"/>
      <c r="H40" s="83"/>
      <c r="I40" s="83"/>
    </row>
    <row r="41" spans="2:9" ht="15.75">
      <c r="B41" s="80"/>
      <c r="C41" s="80"/>
      <c r="D41" s="196" t="s">
        <v>58</v>
      </c>
      <c r="E41" s="196"/>
      <c r="F41" s="196"/>
      <c r="G41" s="196"/>
      <c r="H41" s="196"/>
      <c r="I41" s="196"/>
    </row>
    <row r="42" spans="2:9" ht="15">
      <c r="B42" s="187" t="s">
        <v>66</v>
      </c>
      <c r="C42" s="187"/>
      <c r="D42" s="83"/>
      <c r="E42" s="80"/>
      <c r="F42" s="81"/>
      <c r="G42" s="80"/>
      <c r="H42" s="82"/>
      <c r="I42" s="82"/>
    </row>
  </sheetData>
  <sheetProtection/>
  <mergeCells count="31">
    <mergeCell ref="B38:C38"/>
    <mergeCell ref="B40:C40"/>
    <mergeCell ref="D41:I41"/>
    <mergeCell ref="B42:C42"/>
    <mergeCell ref="A31:P31"/>
    <mergeCell ref="C34:F34"/>
    <mergeCell ref="K34:N34"/>
    <mergeCell ref="C35:F35"/>
    <mergeCell ref="K35:N35"/>
    <mergeCell ref="Z10:Z12"/>
    <mergeCell ref="C29:K29"/>
    <mergeCell ref="A9:F9"/>
    <mergeCell ref="H9:J9"/>
    <mergeCell ref="N9:O9"/>
    <mergeCell ref="D37:I37"/>
    <mergeCell ref="B36:C36"/>
    <mergeCell ref="R9:W9"/>
    <mergeCell ref="I11:I13"/>
    <mergeCell ref="N11:N13"/>
    <mergeCell ref="U10:U12"/>
    <mergeCell ref="M8:N8"/>
    <mergeCell ref="D10:D13"/>
    <mergeCell ref="E10:E13"/>
    <mergeCell ref="F10:K10"/>
    <mergeCell ref="A1:P1"/>
    <mergeCell ref="C2:G2"/>
    <mergeCell ref="A3:P3"/>
    <mergeCell ref="B4:P4"/>
    <mergeCell ref="A7:F7"/>
    <mergeCell ref="A8:F8"/>
    <mergeCell ref="J8:L8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showGridLines="0" zoomScalePageLayoutView="0" workbookViewId="0" topLeftCell="A1">
      <selection activeCell="C15" sqref="C15"/>
    </sheetView>
  </sheetViews>
  <sheetFormatPr defaultColWidth="9.140625" defaultRowHeight="15"/>
  <cols>
    <col min="1" max="1" width="5.7109375" style="107" customWidth="1"/>
    <col min="2" max="2" width="6.57421875" style="106" customWidth="1"/>
    <col min="3" max="3" width="58.8515625" style="106" customWidth="1"/>
    <col min="4" max="4" width="12.140625" style="106" customWidth="1"/>
    <col min="5" max="5" width="13.421875" style="106" customWidth="1"/>
    <col min="6" max="7" width="9.140625" style="106" customWidth="1"/>
    <col min="8" max="13" width="9.140625" style="107" customWidth="1"/>
    <col min="14" max="14" width="11.8515625" style="107" customWidth="1"/>
    <col min="15" max="15" width="12.00390625" style="107" customWidth="1"/>
    <col min="16" max="16" width="15.8515625" style="107" customWidth="1"/>
    <col min="17" max="17" width="9.7109375" style="107" bestFit="1" customWidth="1"/>
    <col min="18" max="16384" width="9.140625" style="107" customWidth="1"/>
  </cols>
  <sheetData>
    <row r="1" spans="1:16" ht="37.5" customHeight="1">
      <c r="A1" s="171" t="str">
        <f>II_bruģis!A1</f>
        <v>Iepirkums "Teritorijas braucamās daļas un ietvju seguma un horizontālo apzīmējumu izveide un atjaunošana", ID Nr.PSKUS 2023/70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5" ht="15.75" customHeight="1">
      <c r="A2" s="1"/>
      <c r="B2" s="2"/>
      <c r="C2" s="172" t="s">
        <v>0</v>
      </c>
      <c r="D2" s="172"/>
      <c r="E2" s="172"/>
      <c r="F2" s="172"/>
      <c r="G2" s="172"/>
      <c r="H2" s="3" t="s">
        <v>91</v>
      </c>
      <c r="I2" s="1"/>
      <c r="J2" s="1"/>
      <c r="K2" s="1"/>
      <c r="L2" s="1"/>
      <c r="M2" s="1"/>
      <c r="N2" s="1"/>
      <c r="O2" s="1"/>
    </row>
    <row r="3" spans="1:16" ht="15" customHeight="1">
      <c r="A3" s="173" t="str">
        <f>II_bruģis!A3</f>
        <v>Teritorijas braucamās daļas un ietvju seguma un horizontālo apzīmējumu izveide un atjaunošana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>
      <c r="A4" s="1"/>
      <c r="B4" s="174" t="s">
        <v>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5" ht="15">
      <c r="A5" s="22" t="s">
        <v>62</v>
      </c>
      <c r="B5" s="22"/>
      <c r="C5" s="22"/>
      <c r="D5" s="22"/>
      <c r="E5" s="22"/>
      <c r="F5" s="22"/>
      <c r="G5" s="4"/>
      <c r="H5" s="4"/>
      <c r="I5" s="4"/>
      <c r="J5" s="4"/>
      <c r="K5" s="4"/>
      <c r="L5" s="4"/>
      <c r="M5" s="4"/>
      <c r="N5" s="1"/>
      <c r="O5" s="1"/>
    </row>
    <row r="6" spans="1:15" ht="15">
      <c r="A6" s="23" t="s">
        <v>34</v>
      </c>
      <c r="B6" s="23"/>
      <c r="C6" s="23"/>
      <c r="D6" s="23"/>
      <c r="E6" s="23"/>
      <c r="F6" s="23"/>
      <c r="G6" s="5"/>
      <c r="H6" s="5"/>
      <c r="I6" s="5"/>
      <c r="J6" s="5"/>
      <c r="K6" s="5"/>
      <c r="L6" s="5"/>
      <c r="M6" s="5"/>
      <c r="N6" s="1"/>
      <c r="O6" s="1"/>
    </row>
    <row r="7" spans="1:15" ht="38.25" customHeight="1">
      <c r="A7" s="175" t="s">
        <v>5</v>
      </c>
      <c r="B7" s="175"/>
      <c r="C7" s="175"/>
      <c r="D7" s="175"/>
      <c r="E7" s="175"/>
      <c r="F7" s="175"/>
      <c r="G7" s="5"/>
      <c r="H7" s="5"/>
      <c r="I7" s="5"/>
      <c r="J7" s="5"/>
      <c r="K7" s="5"/>
      <c r="L7" s="5"/>
      <c r="M7" s="5"/>
      <c r="N7" s="1"/>
      <c r="O7" s="1"/>
    </row>
    <row r="8" spans="1:15" ht="15">
      <c r="A8" s="176" t="s">
        <v>63</v>
      </c>
      <c r="B8" s="176"/>
      <c r="C8" s="176"/>
      <c r="D8" s="176"/>
      <c r="E8" s="176"/>
      <c r="F8" s="176"/>
      <c r="G8" s="6"/>
      <c r="H8" s="6"/>
      <c r="I8" s="6"/>
      <c r="J8" s="177" t="s">
        <v>2</v>
      </c>
      <c r="K8" s="177"/>
      <c r="L8" s="177"/>
      <c r="M8" s="178">
        <f>P17</f>
        <v>0</v>
      </c>
      <c r="N8" s="178"/>
      <c r="O8" s="7" t="s">
        <v>3</v>
      </c>
    </row>
    <row r="9" spans="1:29" ht="15.75" thickBot="1">
      <c r="A9" s="176"/>
      <c r="B9" s="176"/>
      <c r="C9" s="176"/>
      <c r="D9" s="176"/>
      <c r="E9" s="176"/>
      <c r="F9" s="176"/>
      <c r="G9" s="1"/>
      <c r="H9" s="179" t="s">
        <v>4</v>
      </c>
      <c r="I9" s="179"/>
      <c r="J9" s="179"/>
      <c r="K9" s="7"/>
      <c r="L9" s="7"/>
      <c r="M9" s="7"/>
      <c r="N9" s="180"/>
      <c r="O9" s="180"/>
      <c r="R9" s="188"/>
      <c r="S9" s="188"/>
      <c r="T9" s="188"/>
      <c r="U9" s="188"/>
      <c r="V9" s="188"/>
      <c r="W9" s="188"/>
      <c r="X9" s="93"/>
      <c r="Y9" s="93"/>
      <c r="Z9" s="93"/>
      <c r="AA9" s="93"/>
      <c r="AB9" s="93"/>
      <c r="AC9" s="96"/>
    </row>
    <row r="10" spans="1:29" ht="15" customHeight="1" thickBot="1">
      <c r="A10" s="8" t="s">
        <v>6</v>
      </c>
      <c r="B10" s="8"/>
      <c r="C10" s="9"/>
      <c r="D10" s="181" t="s">
        <v>30</v>
      </c>
      <c r="E10" s="181" t="s">
        <v>31</v>
      </c>
      <c r="F10" s="184" t="s">
        <v>7</v>
      </c>
      <c r="G10" s="185"/>
      <c r="H10" s="185"/>
      <c r="I10" s="185"/>
      <c r="J10" s="185"/>
      <c r="K10" s="186"/>
      <c r="L10" s="10"/>
      <c r="M10" s="10"/>
      <c r="N10" s="10" t="s">
        <v>8</v>
      </c>
      <c r="O10" s="10" t="s">
        <v>9</v>
      </c>
      <c r="P10" s="11" t="s">
        <v>3</v>
      </c>
      <c r="R10" s="92"/>
      <c r="S10" s="94"/>
      <c r="T10" s="92"/>
      <c r="U10" s="192"/>
      <c r="V10" s="92"/>
      <c r="W10" s="92"/>
      <c r="X10" s="92"/>
      <c r="Y10" s="92"/>
      <c r="Z10" s="192"/>
      <c r="AA10" s="92"/>
      <c r="AB10" s="92"/>
      <c r="AC10" s="96"/>
    </row>
    <row r="11" spans="1:29" ht="15">
      <c r="A11" s="12" t="s">
        <v>10</v>
      </c>
      <c r="B11" s="12" t="s">
        <v>11</v>
      </c>
      <c r="C11" s="12" t="s">
        <v>12</v>
      </c>
      <c r="D11" s="182"/>
      <c r="E11" s="182"/>
      <c r="F11" s="12" t="s">
        <v>13</v>
      </c>
      <c r="G11" s="13" t="s">
        <v>14</v>
      </c>
      <c r="H11" s="8" t="s">
        <v>15</v>
      </c>
      <c r="I11" s="189" t="s">
        <v>33</v>
      </c>
      <c r="J11" s="8" t="s">
        <v>16</v>
      </c>
      <c r="K11" s="8" t="s">
        <v>17</v>
      </c>
      <c r="L11" s="14" t="s">
        <v>18</v>
      </c>
      <c r="M11" s="8" t="s">
        <v>15</v>
      </c>
      <c r="N11" s="189" t="s">
        <v>33</v>
      </c>
      <c r="O11" s="8" t="s">
        <v>16</v>
      </c>
      <c r="P11" s="8" t="s">
        <v>17</v>
      </c>
      <c r="R11" s="92"/>
      <c r="S11" s="92"/>
      <c r="T11" s="92"/>
      <c r="U11" s="192"/>
      <c r="V11" s="92"/>
      <c r="W11" s="92"/>
      <c r="X11" s="92"/>
      <c r="Y11" s="92"/>
      <c r="Z11" s="192"/>
      <c r="AA11" s="92"/>
      <c r="AB11" s="92"/>
      <c r="AC11" s="96"/>
    </row>
    <row r="12" spans="1:29" ht="15">
      <c r="A12" s="12"/>
      <c r="B12" s="12"/>
      <c r="C12" s="12"/>
      <c r="D12" s="182"/>
      <c r="E12" s="182"/>
      <c r="F12" s="12" t="s">
        <v>19</v>
      </c>
      <c r="G12" s="12" t="s">
        <v>20</v>
      </c>
      <c r="H12" s="12" t="s">
        <v>21</v>
      </c>
      <c r="I12" s="190"/>
      <c r="J12" s="12" t="s">
        <v>22</v>
      </c>
      <c r="K12" s="12" t="s">
        <v>3</v>
      </c>
      <c r="L12" s="15" t="s">
        <v>23</v>
      </c>
      <c r="M12" s="12" t="s">
        <v>21</v>
      </c>
      <c r="N12" s="190"/>
      <c r="O12" s="12" t="s">
        <v>22</v>
      </c>
      <c r="P12" s="12" t="s">
        <v>3</v>
      </c>
      <c r="R12" s="92"/>
      <c r="S12" s="92"/>
      <c r="T12" s="92"/>
      <c r="U12" s="192"/>
      <c r="V12" s="92"/>
      <c r="W12" s="92"/>
      <c r="X12" s="92"/>
      <c r="Y12" s="92"/>
      <c r="Z12" s="192"/>
      <c r="AA12" s="92"/>
      <c r="AB12" s="92"/>
      <c r="AC12" s="96"/>
    </row>
    <row r="13" spans="1:29" ht="16.5" customHeight="1" thickBot="1">
      <c r="A13" s="16" t="s">
        <v>24</v>
      </c>
      <c r="B13" s="16"/>
      <c r="C13" s="16"/>
      <c r="D13" s="183"/>
      <c r="E13" s="183"/>
      <c r="F13" s="16" t="s">
        <v>25</v>
      </c>
      <c r="G13" s="16" t="s">
        <v>26</v>
      </c>
      <c r="H13" s="16" t="s">
        <v>3</v>
      </c>
      <c r="I13" s="191"/>
      <c r="J13" s="16" t="s">
        <v>3</v>
      </c>
      <c r="K13" s="16"/>
      <c r="L13" s="17" t="s">
        <v>25</v>
      </c>
      <c r="M13" s="16" t="s">
        <v>3</v>
      </c>
      <c r="N13" s="191"/>
      <c r="O13" s="16" t="s">
        <v>3</v>
      </c>
      <c r="P13" s="16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6"/>
    </row>
    <row r="14" spans="1:29" ht="27.75" customHeight="1" thickBot="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ht="25.5" customHeight="1">
      <c r="A15" s="159"/>
      <c r="B15" s="160"/>
      <c r="C15" s="161" t="s">
        <v>94</v>
      </c>
      <c r="D15" s="162"/>
      <c r="E15" s="163"/>
      <c r="F15" s="163"/>
      <c r="G15" s="164"/>
      <c r="H15" s="165"/>
      <c r="I15" s="163"/>
      <c r="J15" s="163"/>
      <c r="K15" s="165"/>
      <c r="L15" s="165"/>
      <c r="M15" s="165"/>
      <c r="N15" s="165"/>
      <c r="O15" s="165"/>
      <c r="P15" s="16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ht="39" thickBot="1">
      <c r="A16" s="70">
        <v>1</v>
      </c>
      <c r="B16" s="19"/>
      <c r="C16" s="167" t="s">
        <v>92</v>
      </c>
      <c r="D16" s="19" t="s">
        <v>28</v>
      </c>
      <c r="E16" s="18">
        <v>30</v>
      </c>
      <c r="F16" s="18"/>
      <c r="G16" s="27"/>
      <c r="H16" s="27">
        <f>F16*G16</f>
        <v>0</v>
      </c>
      <c r="I16" s="27"/>
      <c r="J16" s="27"/>
      <c r="K16" s="27"/>
      <c r="L16" s="27">
        <f>ROUND((E16*F16),2)</f>
        <v>0</v>
      </c>
      <c r="M16" s="27">
        <f>ROUND((E16*H16),2)</f>
        <v>0</v>
      </c>
      <c r="N16" s="27">
        <f>ROUND((E16*I16),2)</f>
        <v>0</v>
      </c>
      <c r="O16" s="27">
        <f>ROUND((E16*J16),2)</f>
        <v>0</v>
      </c>
      <c r="P16" s="71">
        <f>E16*K16</f>
        <v>0</v>
      </c>
      <c r="R16" s="96"/>
      <c r="S16" s="96"/>
      <c r="T16" s="96"/>
      <c r="U16" s="98"/>
      <c r="V16" s="98"/>
      <c r="W16" s="96"/>
      <c r="X16" s="96"/>
      <c r="Y16" s="96"/>
      <c r="Z16" s="96"/>
      <c r="AA16" s="96"/>
      <c r="AB16" s="96"/>
      <c r="AC16" s="96"/>
    </row>
    <row r="17" spans="1:29" ht="15.75" thickBot="1">
      <c r="A17" s="74"/>
      <c r="B17" s="75"/>
      <c r="C17" s="193" t="s">
        <v>35</v>
      </c>
      <c r="D17" s="194"/>
      <c r="E17" s="194"/>
      <c r="F17" s="194"/>
      <c r="G17" s="194"/>
      <c r="H17" s="194"/>
      <c r="I17" s="194"/>
      <c r="J17" s="194"/>
      <c r="K17" s="195"/>
      <c r="L17" s="76">
        <f>SUM(L16:L16)</f>
        <v>0</v>
      </c>
      <c r="M17" s="76">
        <f>SUM(M16:M16)</f>
        <v>0</v>
      </c>
      <c r="N17" s="76">
        <f>SUM(N16:N16)</f>
        <v>0</v>
      </c>
      <c r="O17" s="76">
        <f>SUM(O16:O16)</f>
        <v>0</v>
      </c>
      <c r="P17" s="77">
        <f>SUM(P16:P16)</f>
        <v>0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:16" ht="15">
      <c r="A18" s="197" t="s">
        <v>93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ht="15">
      <c r="A19" s="26"/>
      <c r="B19" s="26"/>
      <c r="C19" s="198"/>
      <c r="D19" s="198"/>
      <c r="E19" s="198"/>
      <c r="F19" s="198"/>
      <c r="G19" s="26"/>
      <c r="H19" s="26"/>
      <c r="I19" s="26"/>
      <c r="J19" s="26"/>
      <c r="K19" s="199"/>
      <c r="L19" s="199"/>
      <c r="M19" s="199"/>
      <c r="N19" s="199"/>
      <c r="O19" s="26"/>
      <c r="P19" s="26"/>
    </row>
    <row r="20" spans="1:16" ht="15">
      <c r="A20" s="109"/>
      <c r="B20" s="187" t="s">
        <v>57</v>
      </c>
      <c r="C20" s="187"/>
      <c r="D20" s="83"/>
      <c r="E20" s="83"/>
      <c r="F20" s="83"/>
      <c r="G20" s="83"/>
      <c r="H20" s="83"/>
      <c r="I20" s="83"/>
      <c r="J20" s="109"/>
      <c r="K20" s="109"/>
      <c r="L20" s="109"/>
      <c r="M20" s="109"/>
      <c r="N20" s="109"/>
      <c r="O20" s="109"/>
      <c r="P20" s="109"/>
    </row>
    <row r="21" spans="1:16" ht="15.75">
      <c r="A21" s="109"/>
      <c r="B21" s="80"/>
      <c r="C21" s="80"/>
      <c r="D21" s="196" t="s">
        <v>58</v>
      </c>
      <c r="E21" s="196"/>
      <c r="F21" s="196"/>
      <c r="G21" s="196"/>
      <c r="H21" s="196"/>
      <c r="I21" s="196"/>
      <c r="J21" s="109"/>
      <c r="K21" s="109"/>
      <c r="L21" s="109"/>
      <c r="M21" s="109"/>
      <c r="N21" s="109"/>
      <c r="O21" s="109"/>
      <c r="P21" s="109"/>
    </row>
    <row r="22" spans="1:16" ht="15">
      <c r="A22" s="109"/>
      <c r="B22" s="187" t="s">
        <v>4</v>
      </c>
      <c r="C22" s="187"/>
      <c r="D22" s="80"/>
      <c r="E22" s="80"/>
      <c r="F22" s="81"/>
      <c r="G22" s="80"/>
      <c r="H22" s="82"/>
      <c r="I22" s="82"/>
      <c r="J22" s="109"/>
      <c r="K22" s="109"/>
      <c r="L22" s="109"/>
      <c r="M22" s="109"/>
      <c r="N22" s="109"/>
      <c r="O22" s="109"/>
      <c r="P22" s="109"/>
    </row>
    <row r="23" spans="2:9" ht="15">
      <c r="B23" s="80"/>
      <c r="C23" s="80"/>
      <c r="D23" s="80"/>
      <c r="E23" s="80"/>
      <c r="F23" s="81"/>
      <c r="G23" s="80"/>
      <c r="H23" s="82"/>
      <c r="I23" s="82"/>
    </row>
    <row r="24" spans="2:9" ht="15">
      <c r="B24" s="187" t="s">
        <v>60</v>
      </c>
      <c r="C24" s="187"/>
      <c r="D24" s="83"/>
      <c r="E24" s="83"/>
      <c r="F24" s="83"/>
      <c r="G24" s="83"/>
      <c r="H24" s="83"/>
      <c r="I24" s="83"/>
    </row>
    <row r="25" spans="2:9" ht="15.75">
      <c r="B25" s="80"/>
      <c r="C25" s="80"/>
      <c r="D25" s="196" t="s">
        <v>58</v>
      </c>
      <c r="E25" s="196"/>
      <c r="F25" s="196"/>
      <c r="G25" s="196"/>
      <c r="H25" s="196"/>
      <c r="I25" s="196"/>
    </row>
    <row r="26" spans="2:9" ht="15">
      <c r="B26" s="187" t="s">
        <v>66</v>
      </c>
      <c r="C26" s="187"/>
      <c r="D26" s="83"/>
      <c r="E26" s="80"/>
      <c r="F26" s="81"/>
      <c r="G26" s="80"/>
      <c r="H26" s="82"/>
      <c r="I26" s="82"/>
    </row>
  </sheetData>
  <sheetProtection/>
  <mergeCells count="29">
    <mergeCell ref="A1:P1"/>
    <mergeCell ref="C2:G2"/>
    <mergeCell ref="A3:P3"/>
    <mergeCell ref="B4:P4"/>
    <mergeCell ref="A7:F7"/>
    <mergeCell ref="Z10:Z12"/>
    <mergeCell ref="I11:I13"/>
    <mergeCell ref="N11:N13"/>
    <mergeCell ref="A8:F8"/>
    <mergeCell ref="J8:L8"/>
    <mergeCell ref="M8:N8"/>
    <mergeCell ref="A9:F9"/>
    <mergeCell ref="H9:J9"/>
    <mergeCell ref="N9:O9"/>
    <mergeCell ref="C17:K17"/>
    <mergeCell ref="C19:F19"/>
    <mergeCell ref="K19:N19"/>
    <mergeCell ref="A18:P18"/>
    <mergeCell ref="R9:W9"/>
    <mergeCell ref="D10:D13"/>
    <mergeCell ref="E10:E13"/>
    <mergeCell ref="F10:K10"/>
    <mergeCell ref="U10:U12"/>
    <mergeCell ref="B20:C20"/>
    <mergeCell ref="D21:I21"/>
    <mergeCell ref="B22:C22"/>
    <mergeCell ref="B24:C24"/>
    <mergeCell ref="D25:I25"/>
    <mergeCell ref="B26:C26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120" zoomScaleNormal="120" zoomScalePageLayoutView="0" workbookViewId="0" topLeftCell="A10">
      <selection activeCell="K15" sqref="K15"/>
    </sheetView>
  </sheetViews>
  <sheetFormatPr defaultColWidth="9.140625" defaultRowHeight="15"/>
  <cols>
    <col min="1" max="1" width="9.28125" style="105" bestFit="1" customWidth="1"/>
    <col min="2" max="2" width="12.7109375" style="105" customWidth="1"/>
    <col min="3" max="3" width="49.7109375" style="105" customWidth="1"/>
    <col min="4" max="4" width="14.57421875" style="105" customWidth="1"/>
    <col min="5" max="5" width="12.421875" style="105" customWidth="1"/>
    <col min="6" max="6" width="13.00390625" style="105" customWidth="1"/>
    <col min="7" max="7" width="12.8515625" style="105" customWidth="1"/>
    <col min="8" max="8" width="14.8515625" style="105" customWidth="1"/>
    <col min="9" max="9" width="9.28125" style="105" bestFit="1" customWidth="1"/>
    <col min="10" max="11" width="9.140625" style="105" customWidth="1"/>
    <col min="12" max="12" width="13.00390625" style="105" bestFit="1" customWidth="1"/>
    <col min="13" max="13" width="17.421875" style="105" customWidth="1"/>
    <col min="14" max="16384" width="9.140625" style="105" customWidth="1"/>
  </cols>
  <sheetData>
    <row r="1" spans="1:16" ht="21" customHeight="1">
      <c r="A1" s="171" t="str">
        <f>II_bruģis!A1</f>
        <v>Iepirkums "Teritorijas braucamās daļas un ietvju seguma un horizontālo apzīmējumu izveide un atjaunošana", ID Nr.PSKUS 2023/70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5">
      <c r="A2" s="1"/>
      <c r="B2" s="2"/>
      <c r="C2" s="172" t="s">
        <v>50</v>
      </c>
      <c r="D2" s="172"/>
      <c r="E2" s="172"/>
      <c r="F2" s="172"/>
      <c r="G2" s="172"/>
      <c r="H2" s="3"/>
      <c r="I2" s="1"/>
      <c r="J2" s="1"/>
      <c r="K2" s="1"/>
      <c r="L2" s="1"/>
      <c r="M2" s="1"/>
      <c r="N2" s="1"/>
      <c r="O2" s="1"/>
      <c r="P2" s="107"/>
    </row>
    <row r="3" spans="1:16" ht="15">
      <c r="A3" s="173" t="str">
        <f>II_bruģis!A3</f>
        <v>Teritorijas braucamās daļas un ietvju seguma un horizontālo apzīmējumu izveide un atjaunošana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5">
      <c r="A4" s="1"/>
      <c r="B4" s="174" t="s">
        <v>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ht="15">
      <c r="A5" s="22" t="s">
        <v>62</v>
      </c>
      <c r="B5" s="22"/>
      <c r="C5" s="22"/>
      <c r="D5" s="22"/>
      <c r="E5" s="22"/>
      <c r="F5" s="22"/>
      <c r="G5" s="4"/>
      <c r="H5" s="4"/>
      <c r="I5" s="4"/>
      <c r="J5" s="4"/>
      <c r="K5" s="4"/>
      <c r="L5" s="4"/>
      <c r="M5" s="4"/>
      <c r="N5" s="1"/>
      <c r="O5" s="1"/>
      <c r="P5" s="107"/>
    </row>
    <row r="6" spans="1:16" ht="15">
      <c r="A6" s="23" t="s">
        <v>34</v>
      </c>
      <c r="B6" s="23"/>
      <c r="C6" s="23"/>
      <c r="D6" s="23"/>
      <c r="E6" s="23"/>
      <c r="F6" s="23"/>
      <c r="G6" s="5"/>
      <c r="H6" s="5"/>
      <c r="I6" s="5"/>
      <c r="J6" s="5"/>
      <c r="K6" s="5"/>
      <c r="L6" s="5"/>
      <c r="M6" s="5"/>
      <c r="N6" s="1"/>
      <c r="O6" s="1"/>
      <c r="P6" s="107"/>
    </row>
    <row r="7" spans="1:16" ht="15">
      <c r="A7" s="175" t="s">
        <v>5</v>
      </c>
      <c r="B7" s="175"/>
      <c r="C7" s="175"/>
      <c r="D7" s="175"/>
      <c r="E7" s="175"/>
      <c r="F7" s="175"/>
      <c r="G7" s="5"/>
      <c r="H7" s="5"/>
      <c r="I7" s="5"/>
      <c r="J7" s="5"/>
      <c r="K7" s="5"/>
      <c r="L7" s="5"/>
      <c r="M7" s="5"/>
      <c r="N7" s="1"/>
      <c r="O7" s="1"/>
      <c r="P7" s="107"/>
    </row>
    <row r="8" spans="1:16" ht="15">
      <c r="A8" s="176" t="s">
        <v>63</v>
      </c>
      <c r="B8" s="176"/>
      <c r="C8" s="176"/>
      <c r="D8" s="176"/>
      <c r="E8" s="176"/>
      <c r="F8" s="176"/>
      <c r="G8" s="6"/>
      <c r="H8" s="6"/>
      <c r="I8" s="6"/>
      <c r="J8" s="177"/>
      <c r="K8" s="177"/>
      <c r="L8" s="177"/>
      <c r="M8" s="178"/>
      <c r="N8" s="178"/>
      <c r="O8" s="7"/>
      <c r="P8" s="107"/>
    </row>
    <row r="9" spans="1:15" ht="15.75">
      <c r="A9" s="35"/>
      <c r="B9" s="35"/>
      <c r="C9" s="36"/>
      <c r="D9" s="37" t="s">
        <v>37</v>
      </c>
      <c r="E9" s="38"/>
      <c r="F9" s="37"/>
      <c r="G9" s="35">
        <f>D22</f>
        <v>0</v>
      </c>
      <c r="H9" s="35"/>
      <c r="I9" s="35"/>
      <c r="J9" s="39"/>
      <c r="K9" s="39"/>
      <c r="L9" s="29"/>
      <c r="M9" s="29"/>
      <c r="N9" s="29"/>
      <c r="O9" s="29"/>
    </row>
    <row r="10" spans="1:15" ht="15.75">
      <c r="A10" s="35"/>
      <c r="B10" s="35"/>
      <c r="C10" s="36"/>
      <c r="D10" s="37" t="s">
        <v>38</v>
      </c>
      <c r="E10" s="38"/>
      <c r="F10" s="37"/>
      <c r="G10" s="35">
        <f>H19</f>
        <v>0</v>
      </c>
      <c r="H10" s="35"/>
      <c r="I10" s="35"/>
      <c r="J10" s="39"/>
      <c r="K10" s="39"/>
      <c r="L10" s="29"/>
      <c r="M10" s="29"/>
      <c r="N10" s="29"/>
      <c r="O10" s="29"/>
    </row>
    <row r="11" spans="1:15" ht="16.5" thickBot="1">
      <c r="A11" s="35"/>
      <c r="B11" s="35"/>
      <c r="C11" s="36"/>
      <c r="D11" s="37"/>
      <c r="E11" s="214" t="s">
        <v>59</v>
      </c>
      <c r="F11" s="214"/>
      <c r="G11" s="214"/>
      <c r="H11" s="214"/>
      <c r="I11" s="214"/>
      <c r="J11" s="214"/>
      <c r="K11" s="214"/>
      <c r="L11" s="29"/>
      <c r="M11" s="29"/>
      <c r="N11" s="29"/>
      <c r="O11" s="29"/>
    </row>
    <row r="12" spans="1:15" ht="16.5" customHeight="1" thickBot="1">
      <c r="A12" s="215" t="s">
        <v>39</v>
      </c>
      <c r="B12" s="215" t="s">
        <v>40</v>
      </c>
      <c r="C12" s="217" t="s">
        <v>12</v>
      </c>
      <c r="D12" s="219" t="s">
        <v>41</v>
      </c>
      <c r="E12" s="221"/>
      <c r="F12" s="222"/>
      <c r="G12" s="222"/>
      <c r="H12" s="219" t="s">
        <v>67</v>
      </c>
      <c r="I12" s="84"/>
      <c r="J12" s="39"/>
      <c r="K12" s="79"/>
      <c r="L12" s="200"/>
      <c r="M12" s="200"/>
      <c r="N12" s="200"/>
      <c r="O12" s="200"/>
    </row>
    <row r="13" spans="1:14" ht="70.5" customHeight="1" thickBot="1">
      <c r="A13" s="216"/>
      <c r="B13" s="216"/>
      <c r="C13" s="218"/>
      <c r="D13" s="220"/>
      <c r="E13" s="78" t="s">
        <v>42</v>
      </c>
      <c r="F13" s="78" t="s">
        <v>43</v>
      </c>
      <c r="G13" s="86" t="s">
        <v>44</v>
      </c>
      <c r="H13" s="220"/>
      <c r="I13" s="85"/>
      <c r="J13" s="79"/>
      <c r="K13" s="30"/>
      <c r="L13" s="101"/>
      <c r="M13" s="30"/>
      <c r="N13" s="31"/>
    </row>
    <row r="14" spans="1:14" ht="27.75" customHeight="1">
      <c r="A14" s="40">
        <v>1</v>
      </c>
      <c r="B14" s="134" t="s">
        <v>45</v>
      </c>
      <c r="C14" s="140" t="s">
        <v>80</v>
      </c>
      <c r="D14" s="135">
        <f>II_bruģis!P29</f>
        <v>0</v>
      </c>
      <c r="E14" s="135">
        <f>II_bruģis!M29</f>
        <v>0</v>
      </c>
      <c r="F14" s="135">
        <f>II_bruģis!N29</f>
        <v>0</v>
      </c>
      <c r="G14" s="135">
        <f>II_bruģis!O29</f>
        <v>0</v>
      </c>
      <c r="H14" s="136">
        <f>II_bruģis!L29</f>
        <v>0</v>
      </c>
      <c r="I14" s="85"/>
      <c r="J14" s="43"/>
      <c r="K14" s="110"/>
      <c r="L14" s="102"/>
      <c r="M14" s="110"/>
      <c r="N14" s="110"/>
    </row>
    <row r="15" spans="1:14" ht="37.5" customHeight="1">
      <c r="A15" s="40">
        <v>2</v>
      </c>
      <c r="B15" s="41" t="s">
        <v>46</v>
      </c>
      <c r="C15" s="133" t="s">
        <v>81</v>
      </c>
      <c r="D15" s="42">
        <f>II_bruģis_2!P29</f>
        <v>0</v>
      </c>
      <c r="E15" s="44">
        <f>II_bruģis_2!M29</f>
        <v>0</v>
      </c>
      <c r="F15" s="44">
        <f>II_bruģis_2!N29</f>
        <v>0</v>
      </c>
      <c r="G15" s="44">
        <f>II_bruģis_2!O29</f>
        <v>0</v>
      </c>
      <c r="H15" s="46">
        <f>II_bruģis_2!L29</f>
        <v>0</v>
      </c>
      <c r="I15" s="85"/>
      <c r="J15" s="43"/>
      <c r="K15" s="110"/>
      <c r="L15" s="100"/>
      <c r="M15" s="87"/>
      <c r="N15" s="110"/>
    </row>
    <row r="16" spans="1:14" ht="35.25" customHeight="1">
      <c r="A16" s="40">
        <v>3</v>
      </c>
      <c r="B16" s="41" t="s">
        <v>47</v>
      </c>
      <c r="C16" s="141" t="s">
        <v>82</v>
      </c>
      <c r="D16" s="45">
        <f>II_bruģis_3!P29</f>
        <v>0</v>
      </c>
      <c r="E16" s="45">
        <f>II_bruģis_3!M29</f>
        <v>0</v>
      </c>
      <c r="F16" s="45">
        <f>II_bruģis_3!N29</f>
        <v>0</v>
      </c>
      <c r="G16" s="45">
        <f>II_bruģis_3!O29</f>
        <v>0</v>
      </c>
      <c r="H16" s="46">
        <f>II_bruģis_3!L29</f>
        <v>0</v>
      </c>
      <c r="I16" s="85"/>
      <c r="J16" s="43"/>
      <c r="K16" s="110"/>
      <c r="L16" s="100"/>
      <c r="M16" s="87"/>
      <c r="N16" s="110"/>
    </row>
    <row r="17" spans="1:14" ht="36.75" customHeight="1">
      <c r="A17" s="40">
        <v>4</v>
      </c>
      <c r="B17" s="41" t="s">
        <v>48</v>
      </c>
      <c r="C17" s="132" t="s">
        <v>83</v>
      </c>
      <c r="D17" s="45">
        <f>II_bruģis_4!P29</f>
        <v>0</v>
      </c>
      <c r="E17" s="45">
        <f>II_bruģis_4!M29</f>
        <v>0</v>
      </c>
      <c r="F17" s="45">
        <f>II_bruģis_4!N29</f>
        <v>0</v>
      </c>
      <c r="G17" s="45">
        <f>II_bruģis_4!O29</f>
        <v>0</v>
      </c>
      <c r="H17" s="46">
        <f>II_bruģis_4!L29</f>
        <v>0</v>
      </c>
      <c r="I17" s="85"/>
      <c r="J17" s="43"/>
      <c r="K17" s="110"/>
      <c r="L17" s="100"/>
      <c r="M17" s="87"/>
      <c r="N17" s="110"/>
    </row>
    <row r="18" spans="1:14" ht="36.75" customHeight="1" thickBot="1">
      <c r="A18" s="168">
        <v>5</v>
      </c>
      <c r="B18" s="170" t="s">
        <v>91</v>
      </c>
      <c r="C18" s="133" t="str">
        <f>apzimējumi_5!C15</f>
        <v>Horizontālo  apzīmējumu  izveide un atajunošana </v>
      </c>
      <c r="D18" s="45">
        <f>apzimējumi_5!P17</f>
        <v>0</v>
      </c>
      <c r="E18" s="45">
        <f>apzimējumi_5!M17</f>
        <v>0</v>
      </c>
      <c r="F18" s="45">
        <f>apzimējumi_5!N17</f>
        <v>0</v>
      </c>
      <c r="G18" s="45">
        <f>apzimējumi_5!O17</f>
        <v>0</v>
      </c>
      <c r="H18" s="45">
        <f>apzimējumi_5!L17</f>
        <v>0</v>
      </c>
      <c r="I18" s="85"/>
      <c r="J18" s="43"/>
      <c r="K18" s="110"/>
      <c r="L18" s="100"/>
      <c r="M18" s="87"/>
      <c r="N18" s="110"/>
    </row>
    <row r="19" spans="1:15" ht="16.5" thickBot="1">
      <c r="A19" s="201" t="s">
        <v>49</v>
      </c>
      <c r="B19" s="202"/>
      <c r="C19" s="203"/>
      <c r="D19" s="169">
        <f>SUM(D14:D18)</f>
        <v>0</v>
      </c>
      <c r="E19" s="169">
        <f>SUM(E14:E18)</f>
        <v>0</v>
      </c>
      <c r="F19" s="169">
        <f>SUM(F14:F18)</f>
        <v>0</v>
      </c>
      <c r="G19" s="169">
        <f>SUM(G14:G18)</f>
        <v>0</v>
      </c>
      <c r="H19" s="169">
        <f>SUM(H14:H18)</f>
        <v>0</v>
      </c>
      <c r="I19" s="85"/>
      <c r="J19" s="43"/>
      <c r="K19" s="110"/>
      <c r="L19" s="104"/>
      <c r="M19" s="88"/>
      <c r="N19" s="88"/>
      <c r="O19" s="89"/>
    </row>
    <row r="20" spans="1:15" ht="15">
      <c r="A20" s="204" t="s">
        <v>70</v>
      </c>
      <c r="B20" s="205"/>
      <c r="C20" s="206"/>
      <c r="D20" s="122"/>
      <c r="E20" s="119"/>
      <c r="F20" s="51"/>
      <c r="G20" s="51"/>
      <c r="H20" s="115"/>
      <c r="I20" s="50"/>
      <c r="J20" s="50"/>
      <c r="K20" s="50"/>
      <c r="L20" s="50"/>
      <c r="M20" s="50"/>
      <c r="N20" s="32"/>
      <c r="O20" s="32"/>
    </row>
    <row r="21" spans="1:15" ht="15">
      <c r="A21" s="207" t="s">
        <v>71</v>
      </c>
      <c r="B21" s="208"/>
      <c r="C21" s="209"/>
      <c r="D21" s="122"/>
      <c r="E21" s="120"/>
      <c r="F21" s="49"/>
      <c r="G21" s="49"/>
      <c r="H21" s="116"/>
      <c r="I21" s="50"/>
      <c r="J21" s="50"/>
      <c r="K21" s="50"/>
      <c r="L21" s="50"/>
      <c r="M21" s="50"/>
      <c r="N21" s="32"/>
      <c r="O21" s="32"/>
    </row>
    <row r="22" spans="1:16" ht="15.75" thickBot="1">
      <c r="A22" s="210" t="s">
        <v>36</v>
      </c>
      <c r="B22" s="211"/>
      <c r="C22" s="212"/>
      <c r="D22" s="123">
        <f>D21+D20+D19</f>
        <v>0</v>
      </c>
      <c r="E22" s="121"/>
      <c r="F22" s="117"/>
      <c r="G22" s="117"/>
      <c r="H22" s="118"/>
      <c r="I22" s="50"/>
      <c r="J22" s="50"/>
      <c r="K22" s="50"/>
      <c r="L22" s="50"/>
      <c r="M22" s="50"/>
      <c r="N22" s="29"/>
      <c r="O22" s="29"/>
      <c r="P22" s="91"/>
    </row>
    <row r="23" spans="1:20" ht="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33"/>
      <c r="O23" s="33"/>
      <c r="T23" s="90"/>
    </row>
    <row r="24" spans="1:16" ht="15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5" ht="15">
      <c r="A25" s="47"/>
      <c r="B25" s="47"/>
      <c r="C25" s="47"/>
      <c r="D25" s="47"/>
      <c r="E25" s="47"/>
      <c r="F25" s="47"/>
      <c r="G25" s="48"/>
      <c r="H25" s="47"/>
      <c r="I25" s="47"/>
      <c r="J25" s="47"/>
      <c r="K25" s="47"/>
      <c r="L25" s="33"/>
      <c r="M25" s="33"/>
      <c r="N25" s="33"/>
      <c r="O25" s="33"/>
    </row>
    <row r="26" spans="1:16" s="107" customFormat="1" ht="15">
      <c r="A26" s="26"/>
      <c r="B26" s="26"/>
      <c r="C26" s="198"/>
      <c r="D26" s="198"/>
      <c r="E26" s="198"/>
      <c r="F26" s="198"/>
      <c r="G26" s="26"/>
      <c r="H26" s="26"/>
      <c r="I26" s="26"/>
      <c r="J26" s="26"/>
      <c r="K26" s="199"/>
      <c r="L26" s="199"/>
      <c r="M26" s="199"/>
      <c r="N26" s="199"/>
      <c r="O26" s="26"/>
      <c r="P26" s="26"/>
    </row>
    <row r="27" spans="1:16" s="107" customFormat="1" ht="15">
      <c r="A27" s="109"/>
      <c r="B27" s="187" t="s">
        <v>57</v>
      </c>
      <c r="C27" s="187"/>
      <c r="D27" s="83"/>
      <c r="E27" s="83"/>
      <c r="F27" s="83"/>
      <c r="G27" s="83"/>
      <c r="H27" s="83"/>
      <c r="I27" s="83"/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09"/>
      <c r="B28" s="80"/>
      <c r="C28" s="80"/>
      <c r="D28" s="196" t="s">
        <v>58</v>
      </c>
      <c r="E28" s="196"/>
      <c r="F28" s="196"/>
      <c r="G28" s="196"/>
      <c r="H28" s="196"/>
      <c r="I28" s="196"/>
      <c r="J28" s="109"/>
      <c r="K28" s="109"/>
      <c r="L28" s="109"/>
      <c r="M28" s="109"/>
      <c r="N28" s="109"/>
      <c r="O28" s="109"/>
      <c r="P28" s="109"/>
    </row>
    <row r="29" spans="1:16" s="107" customFormat="1" ht="15">
      <c r="A29" s="109"/>
      <c r="B29" s="187" t="s">
        <v>4</v>
      </c>
      <c r="C29" s="187"/>
      <c r="D29" s="80"/>
      <c r="E29" s="80"/>
      <c r="F29" s="81"/>
      <c r="G29" s="80"/>
      <c r="H29" s="82"/>
      <c r="I29" s="82"/>
      <c r="J29" s="109"/>
      <c r="K29" s="109"/>
      <c r="L29" s="109"/>
      <c r="M29" s="109"/>
      <c r="N29" s="109"/>
      <c r="O29" s="109"/>
      <c r="P29" s="109"/>
    </row>
    <row r="30" spans="2:9" s="107" customFormat="1" ht="15">
      <c r="B30" s="80"/>
      <c r="C30" s="80"/>
      <c r="D30" s="80"/>
      <c r="E30" s="80"/>
      <c r="F30" s="81"/>
      <c r="G30" s="80"/>
      <c r="H30" s="82"/>
      <c r="I30" s="82"/>
    </row>
    <row r="31" spans="2:9" s="107" customFormat="1" ht="15">
      <c r="B31" s="187" t="s">
        <v>60</v>
      </c>
      <c r="C31" s="187"/>
      <c r="D31" s="83"/>
      <c r="E31" s="83"/>
      <c r="F31" s="83"/>
      <c r="G31" s="83"/>
      <c r="H31" s="83"/>
      <c r="I31" s="83"/>
    </row>
    <row r="32" spans="2:9" s="107" customFormat="1" ht="15.75">
      <c r="B32" s="80"/>
      <c r="C32" s="80"/>
      <c r="D32" s="196" t="s">
        <v>58</v>
      </c>
      <c r="E32" s="196"/>
      <c r="F32" s="196"/>
      <c r="G32" s="196"/>
      <c r="H32" s="196"/>
      <c r="I32" s="196"/>
    </row>
    <row r="33" spans="2:9" s="107" customFormat="1" ht="15">
      <c r="B33" s="187" t="s">
        <v>66</v>
      </c>
      <c r="C33" s="187"/>
      <c r="D33" s="83"/>
      <c r="E33" s="80"/>
      <c r="F33" s="81"/>
      <c r="G33" s="80"/>
      <c r="H33" s="82"/>
      <c r="I33" s="82"/>
    </row>
    <row r="34" spans="1:15" ht="15.75">
      <c r="A34" s="34"/>
      <c r="B34" s="34"/>
      <c r="C34" s="34"/>
      <c r="D34" s="34"/>
      <c r="E34" s="34"/>
      <c r="F34" s="47"/>
      <c r="G34" s="47"/>
      <c r="H34" s="47"/>
      <c r="I34" s="47"/>
      <c r="J34" s="47"/>
      <c r="K34" s="47"/>
      <c r="L34" s="33"/>
      <c r="M34" s="33"/>
      <c r="N34" s="33"/>
      <c r="O34" s="33"/>
    </row>
  </sheetData>
  <sheetProtection/>
  <mergeCells count="30">
    <mergeCell ref="A1:P1"/>
    <mergeCell ref="C2:G2"/>
    <mergeCell ref="A3:P3"/>
    <mergeCell ref="B4:P4"/>
    <mergeCell ref="A7:F7"/>
    <mergeCell ref="A8:F8"/>
    <mergeCell ref="J8:L8"/>
    <mergeCell ref="M8:N8"/>
    <mergeCell ref="E11:K11"/>
    <mergeCell ref="A12:A13"/>
    <mergeCell ref="B12:B13"/>
    <mergeCell ref="C12:C13"/>
    <mergeCell ref="D12:D13"/>
    <mergeCell ref="E12:G12"/>
    <mergeCell ref="H12:H13"/>
    <mergeCell ref="L12:O12"/>
    <mergeCell ref="A19:C19"/>
    <mergeCell ref="A20:C20"/>
    <mergeCell ref="A21:C21"/>
    <mergeCell ref="A22:C22"/>
    <mergeCell ref="A23:M23"/>
    <mergeCell ref="B31:C31"/>
    <mergeCell ref="D32:I32"/>
    <mergeCell ref="B33:C33"/>
    <mergeCell ref="A24:P24"/>
    <mergeCell ref="C26:F26"/>
    <mergeCell ref="K26:N26"/>
    <mergeCell ref="B27:C27"/>
    <mergeCell ref="D28:I28"/>
    <mergeCell ref="B29:C29"/>
  </mergeCells>
  <printOptions/>
  <pageMargins left="0.7086614173228347" right="0.7086614173228347" top="0.99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A18" sqref="A18:D18"/>
    </sheetView>
  </sheetViews>
  <sheetFormatPr defaultColWidth="9.140625" defaultRowHeight="15"/>
  <cols>
    <col min="1" max="3" width="9.140625" style="105" customWidth="1"/>
    <col min="4" max="4" width="21.421875" style="105" customWidth="1"/>
    <col min="5" max="5" width="29.140625" style="105" customWidth="1"/>
    <col min="6" max="16384" width="9.140625" style="105" customWidth="1"/>
  </cols>
  <sheetData>
    <row r="1" spans="1:5" ht="16.5" customHeight="1">
      <c r="A1" s="52"/>
      <c r="B1" s="52"/>
      <c r="C1" s="52"/>
      <c r="D1" s="53" t="s">
        <v>51</v>
      </c>
      <c r="E1" s="54"/>
    </row>
    <row r="2" spans="1:5" ht="15.75" thickBot="1">
      <c r="A2" s="52"/>
      <c r="B2" s="52"/>
      <c r="C2" s="52"/>
      <c r="D2" s="55"/>
      <c r="E2" s="56"/>
    </row>
    <row r="3" spans="1:5" ht="15">
      <c r="A3" s="52"/>
      <c r="B3" s="52"/>
      <c r="C3" s="52"/>
      <c r="D3" s="55"/>
      <c r="E3" s="57" t="s">
        <v>64</v>
      </c>
    </row>
    <row r="4" spans="1:5" ht="15">
      <c r="A4" s="52"/>
      <c r="B4" s="52"/>
      <c r="C4" s="52"/>
      <c r="D4" s="55"/>
      <c r="E4" s="58" t="s">
        <v>52</v>
      </c>
    </row>
    <row r="5" spans="1:5" ht="15">
      <c r="A5" s="52"/>
      <c r="B5" s="52"/>
      <c r="C5" s="52"/>
      <c r="D5" s="55"/>
      <c r="E5" s="59" t="s">
        <v>95</v>
      </c>
    </row>
    <row r="6" spans="1:5" ht="15">
      <c r="A6" s="52"/>
      <c r="B6" s="52"/>
      <c r="C6" s="52"/>
      <c r="D6" s="52"/>
      <c r="E6" s="52"/>
    </row>
    <row r="7" spans="1:5" ht="15.75">
      <c r="A7" s="242" t="s">
        <v>53</v>
      </c>
      <c r="B7" s="242"/>
      <c r="C7" s="242"/>
      <c r="D7" s="242"/>
      <c r="E7" s="242"/>
    </row>
    <row r="8" spans="1:16" ht="35.25" customHeight="1">
      <c r="A8" s="243" t="str">
        <f>II_bruģis!A3</f>
        <v>Teritorijas braucamās daļas un ietvju seguma un horizontālo apzīmējumu izveide un atjaunošana</v>
      </c>
      <c r="B8" s="243"/>
      <c r="C8" s="243"/>
      <c r="D8" s="243"/>
      <c r="E8" s="243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1:10" ht="33" customHeight="1">
      <c r="A9" s="244" t="s">
        <v>65</v>
      </c>
      <c r="B9" s="245"/>
      <c r="C9" s="245"/>
      <c r="D9" s="245"/>
      <c r="E9" s="245"/>
      <c r="F9" s="245"/>
      <c r="G9" s="245"/>
      <c r="H9" s="245"/>
      <c r="I9" s="245"/>
      <c r="J9" s="245"/>
    </row>
    <row r="10" spans="1:7" ht="15">
      <c r="A10" s="23" t="s">
        <v>34</v>
      </c>
      <c r="B10" s="23"/>
      <c r="C10" s="23"/>
      <c r="D10" s="23"/>
      <c r="E10" s="23"/>
      <c r="F10" s="23"/>
      <c r="G10" s="5"/>
    </row>
    <row r="11" spans="1:7" ht="15">
      <c r="A11" s="175" t="s">
        <v>5</v>
      </c>
      <c r="B11" s="175"/>
      <c r="C11" s="175"/>
      <c r="D11" s="175"/>
      <c r="E11" s="175"/>
      <c r="F11" s="175"/>
      <c r="G11" s="5"/>
    </row>
    <row r="12" spans="1:7" ht="15">
      <c r="A12" s="176" t="s">
        <v>63</v>
      </c>
      <c r="B12" s="176"/>
      <c r="C12" s="176"/>
      <c r="D12" s="176"/>
      <c r="E12" s="176"/>
      <c r="F12" s="176"/>
      <c r="G12" s="6"/>
    </row>
    <row r="13" spans="1:5" ht="15">
      <c r="A13" s="39"/>
      <c r="B13" s="39"/>
      <c r="C13" s="39"/>
      <c r="D13" s="39"/>
      <c r="E13" s="39"/>
    </row>
    <row r="14" spans="1:5" ht="15">
      <c r="A14" s="60" t="s">
        <v>39</v>
      </c>
      <c r="B14" s="246" t="s">
        <v>54</v>
      </c>
      <c r="C14" s="247"/>
      <c r="D14" s="248"/>
      <c r="E14" s="61" t="s">
        <v>55</v>
      </c>
    </row>
    <row r="15" spans="1:5" ht="18.75" customHeight="1">
      <c r="A15" s="228" t="s">
        <v>61</v>
      </c>
      <c r="B15" s="229"/>
      <c r="C15" s="229"/>
      <c r="D15" s="229"/>
      <c r="E15" s="230"/>
    </row>
    <row r="16" spans="1:5" ht="33" customHeight="1">
      <c r="A16" s="60">
        <v>1</v>
      </c>
      <c r="B16" s="231" t="s">
        <v>72</v>
      </c>
      <c r="C16" s="232"/>
      <c r="D16" s="233"/>
      <c r="E16" s="62">
        <f>'II_bruģis_kopsavilkums '!D22</f>
        <v>0</v>
      </c>
    </row>
    <row r="17" spans="1:5" ht="15">
      <c r="A17" s="63"/>
      <c r="B17" s="234" t="s">
        <v>56</v>
      </c>
      <c r="C17" s="235"/>
      <c r="D17" s="236"/>
      <c r="E17" s="64">
        <f>SUM(E16:E16)</f>
        <v>0</v>
      </c>
    </row>
    <row r="18" spans="1:5" ht="27" customHeight="1">
      <c r="A18" s="237" t="s">
        <v>96</v>
      </c>
      <c r="B18" s="238"/>
      <c r="C18" s="238"/>
      <c r="D18" s="239"/>
      <c r="E18" s="64">
        <f>E16*21/100</f>
        <v>0</v>
      </c>
    </row>
    <row r="19" spans="1:5" ht="15">
      <c r="A19" s="240" t="s">
        <v>29</v>
      </c>
      <c r="B19" s="240"/>
      <c r="C19" s="240"/>
      <c r="D19" s="240"/>
      <c r="E19" s="65">
        <f>SUM(E17:E18)</f>
        <v>0</v>
      </c>
    </row>
    <row r="20" spans="1:5" ht="15">
      <c r="A20" s="39"/>
      <c r="B20" s="39"/>
      <c r="C20" s="39"/>
      <c r="D20" s="39"/>
      <c r="E20" s="39"/>
    </row>
    <row r="21" spans="1:5" ht="15">
      <c r="A21" s="39"/>
      <c r="B21" s="39"/>
      <c r="C21" s="39"/>
      <c r="D21" s="39"/>
      <c r="E21" s="39"/>
    </row>
    <row r="22" spans="1:5" ht="15">
      <c r="A22" s="66" t="s">
        <v>57</v>
      </c>
      <c r="B22" s="241"/>
      <c r="C22" s="241"/>
      <c r="D22" s="241"/>
      <c r="E22" s="241"/>
    </row>
    <row r="23" spans="1:5" ht="15">
      <c r="A23" s="66"/>
      <c r="B23" s="223" t="s">
        <v>58</v>
      </c>
      <c r="C23" s="223"/>
      <c r="D23" s="223"/>
      <c r="E23" s="223"/>
    </row>
    <row r="24" spans="1:5" ht="15">
      <c r="A24" s="66"/>
      <c r="B24" s="66"/>
      <c r="C24" s="66"/>
      <c r="D24" s="67"/>
      <c r="E24" s="68"/>
    </row>
    <row r="25" spans="1:5" ht="15">
      <c r="A25" s="224" t="s">
        <v>59</v>
      </c>
      <c r="B25" s="224"/>
      <c r="C25" s="224"/>
      <c r="D25" s="69"/>
      <c r="E25" s="69"/>
    </row>
    <row r="26" spans="1:5" ht="15">
      <c r="A26" s="66"/>
      <c r="B26" s="225"/>
      <c r="C26" s="225"/>
      <c r="D26" s="225"/>
      <c r="E26" s="225"/>
    </row>
    <row r="27" spans="1:5" ht="15">
      <c r="A27" s="66" t="s">
        <v>60</v>
      </c>
      <c r="B27" s="226"/>
      <c r="C27" s="226"/>
      <c r="D27" s="226"/>
      <c r="E27" s="226"/>
    </row>
    <row r="28" spans="1:5" ht="15">
      <c r="A28" s="66"/>
      <c r="B28" s="223" t="s">
        <v>58</v>
      </c>
      <c r="C28" s="223"/>
      <c r="D28" s="223"/>
      <c r="E28" s="223"/>
    </row>
    <row r="29" spans="1:5" ht="15">
      <c r="A29" s="66"/>
      <c r="B29" s="66"/>
      <c r="C29" s="66"/>
      <c r="D29" s="67"/>
      <c r="E29" s="68">
        <f>E24</f>
        <v>0</v>
      </c>
    </row>
    <row r="30" spans="1:5" ht="15">
      <c r="A30" s="66"/>
      <c r="B30" s="66"/>
      <c r="C30" s="66"/>
      <c r="D30" s="68"/>
      <c r="E30" s="68"/>
    </row>
    <row r="31" spans="1:5" ht="15">
      <c r="A31" s="66"/>
      <c r="B31" s="227"/>
      <c r="C31" s="227"/>
      <c r="D31" s="227"/>
      <c r="E31" s="227"/>
    </row>
  </sheetData>
  <sheetProtection/>
  <mergeCells count="17">
    <mergeCell ref="B22:E22"/>
    <mergeCell ref="A7:E7"/>
    <mergeCell ref="A8:E8"/>
    <mergeCell ref="A9:J9"/>
    <mergeCell ref="A11:F11"/>
    <mergeCell ref="A12:F12"/>
    <mergeCell ref="B14:D14"/>
    <mergeCell ref="B23:E23"/>
    <mergeCell ref="A25:C25"/>
    <mergeCell ref="B26:E27"/>
    <mergeCell ref="B28:E28"/>
    <mergeCell ref="B31:E31"/>
    <mergeCell ref="A15:E15"/>
    <mergeCell ref="B16:D16"/>
    <mergeCell ref="B17:D17"/>
    <mergeCell ref="A18:D18"/>
    <mergeCell ref="A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2023-04-12T09:32:47Z</dcterms:modified>
  <cp:category/>
  <cp:version/>
  <cp:contentType/>
  <cp:contentStatus/>
</cp:coreProperties>
</file>