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25"/>
  <workbookPr filterPrivacy="1" defaultThemeVersion="124226"/>
  <xr:revisionPtr revIDLastSave="0" documentId="8_{12620994-29BD-4897-B398-2426C44C32CA}" xr6:coauthVersionLast="34" xr6:coauthVersionMax="34" xr10:uidLastSave="{00000000-0000-0000-0000-000000000000}"/>
  <bookViews>
    <workbookView xWindow="0" yWindow="0" windowWidth="25200" windowHeight="11685" activeTab="1" xr2:uid="{00000000-000D-0000-FFFF-FFFF00000000}"/>
  </bookViews>
  <sheets>
    <sheet name="Saturs" sheetId="7" r:id="rId1"/>
    <sheet name="Tehniskā specifikācija" sheetId="4" r:id="rId2"/>
  </sheets>
  <calcPr calcId="162913"/>
</workbook>
</file>

<file path=xl/calcChain.xml><?xml version="1.0" encoding="utf-8"?>
<calcChain xmlns="http://schemas.openxmlformats.org/spreadsheetml/2006/main">
  <c r="C275" i="4" l="1"/>
  <c r="C277" i="4" s="1"/>
  <c r="B275" i="4"/>
  <c r="C198" i="4"/>
  <c r="C200" i="4" s="1"/>
  <c r="B198" i="4"/>
  <c r="C149" i="4" l="1"/>
  <c r="C151" i="4" s="1"/>
  <c r="B149" i="4"/>
  <c r="C90" i="4" l="1"/>
  <c r="C92" i="4" s="1"/>
  <c r="B90" i="4"/>
  <c r="C175" i="4"/>
  <c r="C177" i="4" s="1"/>
  <c r="B175" i="4"/>
  <c r="C130" i="4" l="1"/>
  <c r="C132" i="4" s="1"/>
  <c r="B130" i="4"/>
  <c r="C111" i="4"/>
  <c r="C221" i="4" l="1"/>
  <c r="C223" i="4" s="1"/>
  <c r="B221" i="4"/>
  <c r="C253" i="4"/>
  <c r="C255" i="4" s="1"/>
  <c r="B253" i="4"/>
  <c r="C292" i="4" l="1"/>
  <c r="C294" i="4" s="1"/>
  <c r="B292" i="4"/>
  <c r="C113" i="4"/>
  <c r="B111" i="4"/>
  <c r="C15" i="7" l="1"/>
  <c r="B15" i="7" s="1"/>
  <c r="C16" i="7"/>
  <c r="B16" i="7" s="1"/>
  <c r="C17" i="7"/>
  <c r="B17" i="7" s="1"/>
  <c r="E17" i="7"/>
  <c r="C18" i="7"/>
  <c r="B18" i="7" s="1"/>
  <c r="C19" i="7"/>
  <c r="B19" i="7" s="1"/>
  <c r="C69" i="4"/>
  <c r="C71" i="4" s="1"/>
  <c r="B69" i="4"/>
  <c r="E15" i="7" l="1"/>
  <c r="E19" i="7"/>
  <c r="E18" i="7"/>
  <c r="E16" i="7"/>
  <c r="C25" i="4"/>
  <c r="C14" i="7" l="1"/>
  <c r="E14" i="7" s="1"/>
  <c r="C13" i="7"/>
  <c r="E13" i="7" s="1"/>
  <c r="C12" i="7"/>
  <c r="E12" i="7" s="1"/>
  <c r="C11" i="7"/>
  <c r="B11" i="7" s="1"/>
  <c r="C10" i="7"/>
  <c r="E10" i="7" s="1"/>
  <c r="C9" i="7"/>
  <c r="E9" i="7" s="1"/>
  <c r="C8" i="7"/>
  <c r="E8" i="7" s="1"/>
  <c r="C7" i="7"/>
  <c r="E7" i="7" s="1"/>
  <c r="B7" i="7" l="1"/>
  <c r="E11" i="7"/>
  <c r="B14" i="7"/>
  <c r="B10" i="7"/>
  <c r="B13" i="7"/>
  <c r="B9" i="7"/>
  <c r="B12" i="7"/>
  <c r="B8" i="7"/>
  <c r="C46" i="4"/>
  <c r="C48" i="4" s="1"/>
  <c r="B46" i="4"/>
  <c r="C27" i="4" l="1"/>
  <c r="B25" i="4" l="1"/>
  <c r="F16" i="7" l="1"/>
  <c r="F15" i="7"/>
  <c r="F17" i="7"/>
  <c r="F19" i="7"/>
  <c r="F18" i="7"/>
  <c r="F9" i="7"/>
  <c r="F13" i="7"/>
  <c r="F10" i="7"/>
  <c r="F14" i="7"/>
  <c r="F7" i="7"/>
  <c r="F11" i="7"/>
  <c r="F8" i="7"/>
  <c r="F12" i="7"/>
</calcChain>
</file>

<file path=xl/sharedStrings.xml><?xml version="1.0" encoding="utf-8"?>
<sst xmlns="http://schemas.openxmlformats.org/spreadsheetml/2006/main" count="1312" uniqueCount="391">
  <si>
    <t>Vispārīgās prasības:</t>
  </si>
  <si>
    <t>1)</t>
  </si>
  <si>
    <t>2)</t>
  </si>
  <si>
    <t>3)</t>
  </si>
  <si>
    <t>4)</t>
  </si>
  <si>
    <t>5)</t>
  </si>
  <si>
    <t>6)</t>
  </si>
  <si>
    <t>Nr.p.k.</t>
  </si>
  <si>
    <t>1.</t>
  </si>
  <si>
    <t>1.1</t>
  </si>
  <si>
    <t>1.2</t>
  </si>
  <si>
    <t xml:space="preserve">Tehniskās prasības: </t>
  </si>
  <si>
    <t xml:space="preserve">Preces ražotājs:  </t>
  </si>
  <si>
    <t>7)</t>
  </si>
  <si>
    <t>8)</t>
  </si>
  <si>
    <t>2.</t>
  </si>
  <si>
    <t>2.1</t>
  </si>
  <si>
    <t>2.2</t>
  </si>
  <si>
    <t>2.2.1</t>
  </si>
  <si>
    <t>2.2.2</t>
  </si>
  <si>
    <t>2.2.3</t>
  </si>
  <si>
    <t>1.1.1</t>
  </si>
  <si>
    <t>2.1.1</t>
  </si>
  <si>
    <t>5.1</t>
  </si>
  <si>
    <t>5.2</t>
  </si>
  <si>
    <t>6.1</t>
  </si>
  <si>
    <t>6.2</t>
  </si>
  <si>
    <t>7.2</t>
  </si>
  <si>
    <t>7.1</t>
  </si>
  <si>
    <t>Instrumentu saraksts:</t>
  </si>
  <si>
    <t>Tehniskā specifikācija - Tehniskais piedāvājums</t>
  </si>
  <si>
    <t>9)</t>
  </si>
  <si>
    <t>Piedāvājuma cenā jāiekļauj visas izmaksas, kas saistītas ar piederumu transportu un piegādi</t>
  </si>
  <si>
    <t>Piegāde 2 nedēļu laikā no pasūtījuma</t>
  </si>
  <si>
    <t>Visas piedāvātās preces ir jaunas, iepriekš nelietotas un nesatur iepriekš lietotas vai atjaunotas sastāvdaļas vai komponentes</t>
  </si>
  <si>
    <t>Preces nosaukums, tehniskā specifikācija, veicamās funkcijas</t>
  </si>
  <si>
    <t>10)</t>
  </si>
  <si>
    <t>Uz katra instrumenta vai tā sterilā iepakojuma ir jābūt uzdrukātam ražotāja logo un artikula numuram</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</si>
  <si>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 iesniedzot ražotāja apliecinājumu, par saderību ar norādīto iekārtu. Piedāvāto instrumentu izmēri var atšķirties ± 10% no tehniskajās prasībās norādītajiem izmēriem</t>
  </si>
  <si>
    <t>Vienības cena bez PVN:</t>
  </si>
  <si>
    <t>PVN likme:</t>
  </si>
  <si>
    <t>Cena kopā ar PVN:</t>
  </si>
  <si>
    <t>1.1.2</t>
  </si>
  <si>
    <t>1.1.3</t>
  </si>
  <si>
    <t>1.1.4</t>
  </si>
  <si>
    <t>1.1.5</t>
  </si>
  <si>
    <t>2.1.2</t>
  </si>
  <si>
    <t>2.1.3</t>
  </si>
  <si>
    <t>2.1.4</t>
  </si>
  <si>
    <t>2.1.5</t>
  </si>
  <si>
    <t>2.1.6</t>
  </si>
  <si>
    <t>3.</t>
  </si>
  <si>
    <t>3.1</t>
  </si>
  <si>
    <t>3.1.1</t>
  </si>
  <si>
    <t>3.1.2</t>
  </si>
  <si>
    <t>3.1.3</t>
  </si>
  <si>
    <t>3.1.4</t>
  </si>
  <si>
    <t>3.2</t>
  </si>
  <si>
    <t>3.2.1</t>
  </si>
  <si>
    <t>EKK:</t>
  </si>
  <si>
    <t>4.</t>
  </si>
  <si>
    <t>4.1</t>
  </si>
  <si>
    <t>4.1.1</t>
  </si>
  <si>
    <t>4.1.2</t>
  </si>
  <si>
    <t>4.1.3</t>
  </si>
  <si>
    <t>4.1.4</t>
  </si>
  <si>
    <t>4.2</t>
  </si>
  <si>
    <t>4.2.1</t>
  </si>
  <si>
    <t>Piedāvātās preces kods:</t>
  </si>
  <si>
    <r>
      <t>Pretendenta tehniskais piedāvājums</t>
    </r>
    <r>
      <rPr>
        <b/>
        <vertAlign val="superscript"/>
        <sz val="10"/>
        <color theme="1"/>
        <rFont val="Times New Roman"/>
        <family val="1"/>
        <charset val="186"/>
      </rPr>
      <t>1</t>
    </r>
  </si>
  <si>
    <r>
      <t>Atsauce uz informatīvo materiālu</t>
    </r>
    <r>
      <rPr>
        <b/>
        <vertAlign val="superscript"/>
        <sz val="10"/>
        <color theme="1"/>
        <rFont val="Times New Roman"/>
        <family val="1"/>
        <charset val="186"/>
      </rPr>
      <t>2</t>
    </r>
  </si>
  <si>
    <r>
      <t>Vērtējums</t>
    </r>
    <r>
      <rPr>
        <b/>
        <vertAlign val="superscript"/>
        <sz val="10"/>
        <color theme="1"/>
        <rFont val="Times New Roman"/>
        <family val="1"/>
        <charset val="186"/>
      </rPr>
      <t>3</t>
    </r>
  </si>
  <si>
    <r>
      <t>Paredzamais daudzums</t>
    </r>
    <r>
      <rPr>
        <b/>
        <i/>
        <vertAlign val="superscript"/>
        <sz val="10"/>
        <rFont val="Times New Roman"/>
        <family val="1"/>
        <charset val="186"/>
      </rPr>
      <t>4</t>
    </r>
    <r>
      <rPr>
        <b/>
        <i/>
        <sz val="10"/>
        <rFont val="Times New Roman"/>
        <family val="1"/>
      </rPr>
      <t>:</t>
    </r>
  </si>
  <si>
    <r>
      <rPr>
        <vertAlign val="superscript"/>
        <sz val="10"/>
        <rFont val="Times New Roman"/>
        <family val="1"/>
        <charset val="186"/>
      </rPr>
      <t>1</t>
    </r>
    <r>
      <rPr>
        <sz val="10"/>
        <rFont val="Times New Roman"/>
        <family val="1"/>
        <charset val="186"/>
      </rPr>
      <t xml:space="preserve"> Pretendenta tehniskajā piedāvājumā norāda Preces ražotāju un modeli atbilstošos parametrus</t>
    </r>
  </si>
  <si>
    <r>
      <rPr>
        <vertAlign val="superscript"/>
        <sz val="10"/>
        <rFont val="Times New Roman"/>
        <family val="1"/>
        <charset val="186"/>
      </rPr>
      <t>2</t>
    </r>
    <r>
      <rPr>
        <sz val="10"/>
        <rFont val="Times New Roman"/>
        <family val="1"/>
        <charset val="186"/>
      </rPr>
      <t xml:space="preserve">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r>
  </si>
  <si>
    <r>
      <rPr>
        <vertAlign val="superscript"/>
        <sz val="10"/>
        <rFont val="Times New Roman"/>
        <family val="1"/>
        <charset val="186"/>
      </rPr>
      <t>3</t>
    </r>
    <r>
      <rPr>
        <sz val="10"/>
        <rFont val="Times New Roman"/>
        <family val="1"/>
        <charset val="186"/>
      </rPr>
      <t xml:space="preserve"> Vērtējumu aizpilda Iepirkumu komisija</t>
    </r>
  </si>
  <si>
    <t>5.</t>
  </si>
  <si>
    <t>5.1.1</t>
  </si>
  <si>
    <t>5.1.2</t>
  </si>
  <si>
    <t>5.1.3</t>
  </si>
  <si>
    <t>5.1.4</t>
  </si>
  <si>
    <t>3.1.5</t>
  </si>
  <si>
    <t xml:space="preserve">Instrumenti: </t>
  </si>
  <si>
    <t>Nesatur lateksu</t>
  </si>
  <si>
    <t>4.1.5</t>
  </si>
  <si>
    <t>4.1.6</t>
  </si>
  <si>
    <t>4.1.7</t>
  </si>
  <si>
    <t>4.2.2</t>
  </si>
  <si>
    <t>Miksto audu dissekcijai</t>
  </si>
  <si>
    <t>Ass 5±1 mm volframa gals</t>
  </si>
  <si>
    <t>Taisna, garums 3± 0.2 cm (Atsauces nr. Stryker N103A vai analogs)</t>
  </si>
  <si>
    <t>Taisna, garums 3± 0.2 cm, ar saliektu galu 45° (Atsauces nr. Stryker N113A vai analogs)</t>
  </si>
  <si>
    <t>Taisna, garums 13± 0.5 cm (Atsauces nr. Stryker E1035 vai analogs)</t>
  </si>
  <si>
    <t>Taisna, garums 8± 0.5 cm, ar saliektu galu 45° (Atsauces nr. Stryker E1173 vai analogs)</t>
  </si>
  <si>
    <t>5.1.5</t>
  </si>
  <si>
    <t>5.1.6</t>
  </si>
  <si>
    <t>5.2.1</t>
  </si>
  <si>
    <t>5.2.2</t>
  </si>
  <si>
    <t>5.2.3</t>
  </si>
  <si>
    <t>6.</t>
  </si>
  <si>
    <t>6.1.1</t>
  </si>
  <si>
    <t>6.1.2</t>
  </si>
  <si>
    <t>6.1.3</t>
  </si>
  <si>
    <t>6.1.4</t>
  </si>
  <si>
    <t>6.1.5</t>
  </si>
  <si>
    <t>6.1.6</t>
  </si>
  <si>
    <t>6.2.1</t>
  </si>
  <si>
    <t>6.2.2</t>
  </si>
  <si>
    <t>7.</t>
  </si>
  <si>
    <t>7.1.1</t>
  </si>
  <si>
    <t>7.1.2</t>
  </si>
  <si>
    <t>7.1.3</t>
  </si>
  <si>
    <t>7.1.4</t>
  </si>
  <si>
    <t>7.1.5</t>
  </si>
  <si>
    <t>7.1.6</t>
  </si>
  <si>
    <t>7.1.8</t>
  </si>
  <si>
    <t>7.1.9</t>
  </si>
  <si>
    <t>7.2.1</t>
  </si>
  <si>
    <t>7.2.2</t>
  </si>
  <si>
    <t>7.1.7</t>
  </si>
  <si>
    <t>7.2.3</t>
  </si>
  <si>
    <t>7.2.4</t>
  </si>
  <si>
    <r>
      <rPr>
        <vertAlign val="superscript"/>
        <sz val="10"/>
        <rFont val="Times New Roman"/>
        <family val="1"/>
        <charset val="186"/>
      </rPr>
      <t>4</t>
    </r>
    <r>
      <rPr>
        <sz val="10"/>
        <rFont val="Times New Roman"/>
        <family val="1"/>
        <charset val="186"/>
      </rPr>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r>
  </si>
  <si>
    <t>1.1.6</t>
  </si>
  <si>
    <t>8.</t>
  </si>
  <si>
    <t>8.1</t>
  </si>
  <si>
    <t>8.1.1</t>
  </si>
  <si>
    <t>8.1.2</t>
  </si>
  <si>
    <t>8.1.3</t>
  </si>
  <si>
    <t>8.1.4</t>
  </si>
  <si>
    <t>8.1.6</t>
  </si>
  <si>
    <t>8.1.7</t>
  </si>
  <si>
    <t>8.1.8</t>
  </si>
  <si>
    <t>8.1.9</t>
  </si>
  <si>
    <t>8.1.10</t>
  </si>
  <si>
    <t>8.2</t>
  </si>
  <si>
    <t>8.2.1</t>
  </si>
  <si>
    <t>8.2.2</t>
  </si>
  <si>
    <t>8.2.3</t>
  </si>
  <si>
    <t>8.2.4</t>
  </si>
  <si>
    <t>Saturs</t>
  </si>
  <si>
    <t>Daļa</t>
  </si>
  <si>
    <t>Preces nosaukums</t>
  </si>
  <si>
    <t>Piedāvātā summa bez PVN:</t>
  </si>
  <si>
    <t>1</t>
  </si>
  <si>
    <t>daļa</t>
  </si>
  <si>
    <t>2</t>
  </si>
  <si>
    <t>3</t>
  </si>
  <si>
    <t>4</t>
  </si>
  <si>
    <t>5</t>
  </si>
  <si>
    <t>6</t>
  </si>
  <si>
    <t>7</t>
  </si>
  <si>
    <t>8</t>
  </si>
  <si>
    <t>Pieaugušo</t>
  </si>
  <si>
    <t>Ar savienotājvadu un savietojams ar daudzeizlietojamu savienotājvadu, ne mazāku kā 2,5 m</t>
  </si>
  <si>
    <t>Vienreizlietojams, sterils</t>
  </si>
  <si>
    <t>Neitrālie elektrodi, elipses veida dalījums</t>
  </si>
  <si>
    <t>Dalīta virsma, elipsveida dalījums;</t>
  </si>
  <si>
    <t>Virsmas laukums ne mazāk kā 110 cm2 ar savienotājvadu, atsauces Nr. BOWA 818-112 vai analogs.</t>
  </si>
  <si>
    <t>Virsmas laukums 90±5 cm2 ar savienotājvadu, atsauces Nr. BOWA 818-092 vai analogs.</t>
  </si>
  <si>
    <t>Virsmas laukums ne mazāk kā 110 cm2, atsauces Nr. BOWA 816-112 vai analogs.</t>
  </si>
  <si>
    <t>Virsmas laukums 90±5 cm2, atsauces Nr. BOWA 816-092 vai analogs.</t>
  </si>
  <si>
    <t>Neitrālā elektroda savienotājvads Atsauces Nr. BOWA 380-050 vai analogs.</t>
  </si>
  <si>
    <t>Elektrodu virsmas laukumi  90±5 cm2 un vismaz 110 cm2</t>
  </si>
  <si>
    <t>2.2.4</t>
  </si>
  <si>
    <t>4.1.8</t>
  </si>
  <si>
    <t>Aktīvie monopolārie rokturi un nazīša tipa elektrodi, daudzreiz lietojams</t>
  </si>
  <si>
    <t>Daudzreizlietojams, autoklavejams</t>
  </si>
  <si>
    <t>Elektriskā kapacitāte vismaz 5 kVp</t>
  </si>
  <si>
    <t>7.2.5</t>
  </si>
  <si>
    <t>Ar 2.4 vai 4 mm diametra konektoru</t>
  </si>
  <si>
    <t>9.</t>
  </si>
  <si>
    <t>9.1</t>
  </si>
  <si>
    <t>9.1.1</t>
  </si>
  <si>
    <t>9.1.2</t>
  </si>
  <si>
    <t>9.1.4</t>
  </si>
  <si>
    <t>9.1.5</t>
  </si>
  <si>
    <t>9.1.6</t>
  </si>
  <si>
    <t>9.1.7</t>
  </si>
  <si>
    <t>9.1.8</t>
  </si>
  <si>
    <t>9.1.9</t>
  </si>
  <si>
    <t>9.2</t>
  </si>
  <si>
    <t>9.2.1</t>
  </si>
  <si>
    <t>9.2.2</t>
  </si>
  <si>
    <t>9.2.3</t>
  </si>
  <si>
    <t>9.2.4</t>
  </si>
  <si>
    <t>9.1.3</t>
  </si>
  <si>
    <t>10.</t>
  </si>
  <si>
    <t>10.1</t>
  </si>
  <si>
    <t>10.1.1</t>
  </si>
  <si>
    <t>10.1.2</t>
  </si>
  <si>
    <t>10.1.3</t>
  </si>
  <si>
    <t>10.1.4</t>
  </si>
  <si>
    <t>10.1.5</t>
  </si>
  <si>
    <t>10.1.6</t>
  </si>
  <si>
    <t>10.1.7</t>
  </si>
  <si>
    <t>10.2</t>
  </si>
  <si>
    <t>10.2.1</t>
  </si>
  <si>
    <t>10.2.2</t>
  </si>
  <si>
    <t>Daudzreizlietojams</t>
  </si>
  <si>
    <t>Konizācijas cilpa</t>
  </si>
  <si>
    <t>Ar 2,4 vai 4 mm konektoru</t>
  </si>
  <si>
    <t>Ar izolētu stieņi</t>
  </si>
  <si>
    <t>Darba garums 10 ±1 cm</t>
  </si>
  <si>
    <t>Cilpu izmērs:</t>
  </si>
  <si>
    <t>Cilpas izmērs 22 x 17 mm (Atsauces nr. Karl Storz 26165 UG vai analogs)</t>
  </si>
  <si>
    <t>Cilpas izmērs 15 x 13 mm (Atsauces nr. Karl Storz 26165 UM vai analogs)</t>
  </si>
  <si>
    <t>Cilpas izmērs 10 x 8 mm (Atsauces nr. Karl Storz 26165 UK vai analogs)</t>
  </si>
  <si>
    <t>9</t>
  </si>
  <si>
    <t>10</t>
  </si>
  <si>
    <t>11</t>
  </si>
  <si>
    <t>12</t>
  </si>
  <si>
    <t>13</t>
  </si>
  <si>
    <t>11.</t>
  </si>
  <si>
    <t>11.1</t>
  </si>
  <si>
    <t>11.1.1</t>
  </si>
  <si>
    <t>11.1.2</t>
  </si>
  <si>
    <t>11.1.3</t>
  </si>
  <si>
    <t>11.2</t>
  </si>
  <si>
    <t>11.2.1</t>
  </si>
  <si>
    <t>Bipolārā TUR cilpa</t>
  </si>
  <si>
    <t>Izmantošanai ar 24/26 Fr rezektoskopu</t>
  </si>
  <si>
    <t>12.</t>
  </si>
  <si>
    <t>12.1</t>
  </si>
  <si>
    <t>12.1.1</t>
  </si>
  <si>
    <t>12.1.2</t>
  </si>
  <si>
    <t>12.2</t>
  </si>
  <si>
    <t>12.2.1</t>
  </si>
  <si>
    <t>13.</t>
  </si>
  <si>
    <t>13.1</t>
  </si>
  <si>
    <t>13.1.1</t>
  </si>
  <si>
    <t>13.1.2</t>
  </si>
  <si>
    <t>13.1.4</t>
  </si>
  <si>
    <t>13.2</t>
  </si>
  <si>
    <t>13.2.1</t>
  </si>
  <si>
    <t>13.2.2</t>
  </si>
  <si>
    <t>BOWA dūmu atsūcēja piederumi</t>
  </si>
  <si>
    <t>Savietojami ar SHE SHA dūmu evakuatoru</t>
  </si>
  <si>
    <t>Priekšfiltrs dūmu evakuatoram (Atsauces nr. BOWA 952-300 vai analogs)</t>
  </si>
  <si>
    <t>Atsūkšanas caurule monopolārajam rokturim, 3m, 2 roktura savienojuma veidi (Atsauces nr. BOWA 952-000 un 952-100 vai analogs)</t>
  </si>
  <si>
    <t>Atsūkšanas caurule laparaskopiska, 3m (Atsauces nr. BOWA 952-200 vai analogs)</t>
  </si>
  <si>
    <t>Daudzreiz lietojami, autoklāvējami</t>
  </si>
  <si>
    <t>2-Pinu 28mm uz Standarta 8/4mm ERBE (Atsauces nr. Erbe 20183-065 vai analogs)</t>
  </si>
  <si>
    <t>3-pinu internacionālais uz 9/5 mm Erbe (Atsauces nr. Erbe 20183-028 vai analogs)</t>
  </si>
  <si>
    <t>Standarta savienotājvadu savienošanai ar dažādiem ģeneratoriem</t>
  </si>
  <si>
    <t>4mm laparaskopiskais uz 9/5 mm Erbe (Atsauces nr. Erbe 20183-026 vai analogs)</t>
  </si>
  <si>
    <t>3-pinu internacionālais uz 8/4 mm Martin (Atsauces nr. BOWA 222-000 vai analogs)</t>
  </si>
  <si>
    <t>Savienojams ar Storz, Wolf rezektoskopiem (Atsauces nr. BOWA 106-145 vai analogs)</t>
  </si>
  <si>
    <t>Savienojams ar Storz rezektoskopiem (Atsauces nr. BOWA 106-245 vai analogs)</t>
  </si>
  <si>
    <t>Savienojams ar Olympus rezektoskopiem (Atsauces nr. BOWA 106-345 vai analogs)</t>
  </si>
  <si>
    <t>Endoskopiskie savienotājkabeļi</t>
  </si>
  <si>
    <t>Monopolārie rezektoskopu:</t>
  </si>
  <si>
    <t>Valleylab standarta savienojumi ģeneratora pusē</t>
  </si>
  <si>
    <t>Bipolārie rezektoskopu:</t>
  </si>
  <si>
    <t>Savienojams ar Storz, Wolf rezektoskopiem (Atsauces nr. BOWA 354-145 vai analogs)</t>
  </si>
  <si>
    <t>Savienojams ar Storz rezektoskopiem (Atsauces nr. BOWA 352-145 vai analogs)</t>
  </si>
  <si>
    <t>Savienojams ar Olympus rezektoskopiem (Atsauces nr. BOWA 355-145 vai analogs)</t>
  </si>
  <si>
    <t>Monopolārie rezektoskopu: Savienojams ar Storz, Wolf rezektoskopiem (Atsauces nr. BOWA 106-145 vai analogs)</t>
  </si>
  <si>
    <t>Monopolārie rezektoskopu: Savienojams ar Storz rezektoskopiem (Atsauces nr. BOWA 106-245 vai analogs)</t>
  </si>
  <si>
    <t>Monopolārie rezektoskopu: Savienojams ar Olympus rezektoskopiem (Atsauces nr. BOWA 106-345 vai analogs)</t>
  </si>
  <si>
    <t>Bipolārie rezektoskopu: Savienojams ar Storz, Wolf rezektoskopiem (Atsauces nr. BOWA 354-145 vai analogs)</t>
  </si>
  <si>
    <t>Bipolārie rezektoskopu: Savienojams ar Storz rezektoskopiem (Atsauces nr. BOWA 352-145 vai analogs)</t>
  </si>
  <si>
    <t>Bipolārie rezektoskopu: Savienojams ar Olympus rezektoskopiem (Atsauces nr. BOWA 355-145 vai analogs)</t>
  </si>
  <si>
    <t>Internacionālais uz 6 mm Erbe (Atsauces nr. Erbe 20183-014 vai analogs)</t>
  </si>
  <si>
    <t>Endoskopiskais monopolārais:</t>
  </si>
  <si>
    <t>Endoskopiskais monopolārais 2,8 mm uz 3-pin (Atsauces nr. BOWA 131-145 vai analogs)</t>
  </si>
  <si>
    <t>Bipolārais:</t>
  </si>
  <si>
    <t>Monopolārais:</t>
  </si>
  <si>
    <t>Neitrālais:</t>
  </si>
  <si>
    <t>Bipolārais: 2-Pinu 28mm uz Standarta 8/4mm ERBE (Atsauces nr. Erbe 20183-065 vai analogs)</t>
  </si>
  <si>
    <t>Monopolārais: 3-pinu internacionālais uz 9/5 mm Erbe (Atsauces nr. Erbe 20183-028 vai analogs)</t>
  </si>
  <si>
    <t>Monopolārais: 4mm laparaskopiskais uz 9/5 mm Erbe (Atsauces nr. Erbe 20183-026 vai analogs)</t>
  </si>
  <si>
    <t>Monopolārais: 3-pinu internacionālais uz 8/4 mm Martin (Atsauces nr. BOWA 222-000 vai analogs)</t>
  </si>
  <si>
    <t>Neitrālais: Internacionālais uz 6 mm Erbe (Atsauces nr. Erbe 20183-014 vai analogs)</t>
  </si>
  <si>
    <t>Monopolāri</t>
  </si>
  <si>
    <t>Rokturim 4 mm savienojums uz ģeneratora pusi</t>
  </si>
  <si>
    <t>Daudzreiz lietojama</t>
  </si>
  <si>
    <t>Stieples diametrs 0,35/0,40 mm</t>
  </si>
  <si>
    <t>Griešanas cilpa (Atsauces nr. Karl Storz 27040 GP1 vai analogs)</t>
  </si>
  <si>
    <t>Griešanas cilpa, taisna (Atsauces nr. Karl Storz 27040 BL1 vai analogs)</t>
  </si>
  <si>
    <t>Vaporizācijas bumbiņa (Atsauces nr. Karl Storz 27040 NB vai analogs)</t>
  </si>
  <si>
    <t>12.2.2</t>
  </si>
  <si>
    <t>12.1.5</t>
  </si>
  <si>
    <t>Rezektoskopijas elektrodi, daudzreizlietojami</t>
  </si>
  <si>
    <t>13.1.3</t>
  </si>
  <si>
    <t>Savietojams ar Karl Storz rezektoskopiem</t>
  </si>
  <si>
    <t>19/22 Fr.</t>
  </si>
  <si>
    <t>Liekta cilpa (Atsauces nr. Karl Storz 27054 G vai analogs)</t>
  </si>
  <si>
    <t>Naža formas (Atsauces nr. Karl Storz 27054 L vai analogs)</t>
  </si>
  <si>
    <t>Bumbas formas (Atsauces nr. Karl Storz 27054 N vai analogs)</t>
  </si>
  <si>
    <t>Daudzreizlietojamas</t>
  </si>
  <si>
    <t>Bipolāras</t>
  </si>
  <si>
    <t>Autoklavejamas</t>
  </si>
  <si>
    <t>Liekti</t>
  </si>
  <si>
    <t>Noapaļoti gali:</t>
  </si>
  <si>
    <t>Spici gali:</t>
  </si>
  <si>
    <t>Savienotājvads vismaz 4 m garš, saderīgs ar piedāvātajām šķērēm un valleylab standarta konektoru ģeneratora (Atsauces nr. Ethicon BP940 vai analogs)</t>
  </si>
  <si>
    <t>Garums 180 ± 10 mm (Atsauces nr. Ethicon BP 520 vai analogs)</t>
  </si>
  <si>
    <t>Garums 230 ± 10 mm (Atsauces nr. Ethicon BP 540 vai analogs)</t>
  </si>
  <si>
    <t>Garums 280 ± 10 mm (Atsauces nr. Ethicon BP 560 vai analogs)</t>
  </si>
  <si>
    <t>Garums 180 ± 10 mm (Atsauces nr. Ethicon BP 320 vai analogs)</t>
  </si>
  <si>
    <t>Garums 230 ± 10 mm (Atsauces nr. Ethicon BP 340 vai analogs)</t>
  </si>
  <si>
    <t>Garums 280 ± 10 mm (Atsauces nr. Ethicon BP 360 vai analogs)</t>
  </si>
  <si>
    <t>Noapaļoti gali: Garums 180 ± 10 mm (Atsauces nr. Ethicon BP 520 vai analogs)</t>
  </si>
  <si>
    <t>Noapaļoti gali: Garums 230 ± 10 mm (Atsauces nr. Ethicon BP 540 vai analogs)</t>
  </si>
  <si>
    <t>Noapaļoti gali: Garums 280 ± 10 mm (Atsauces nr. Ethicon BP 560 vai analogs)</t>
  </si>
  <si>
    <t>Spici gali: Garums 180 ± 10 mm (Atsauces nr. Ethicon BP 320 vai analogs)</t>
  </si>
  <si>
    <t>Spici gali: Garums 230 ± 10 mm (Atsauces nr. Ethicon BP 340 vai analogs)</t>
  </si>
  <si>
    <t>Spici gali: Garums 280 ± 10 mm (Atsauces nr. Ethicon BP 360 vai analogs)</t>
  </si>
  <si>
    <t>Savienotājvads  (Atsauces nr. Ethicon BP940 vai analogs)</t>
  </si>
  <si>
    <t>Konizācijas cilpa, vienreizlietojama</t>
  </si>
  <si>
    <t>Monopolāras volframa cilpas</t>
  </si>
  <si>
    <t>Garums vismaz 100 mm</t>
  </si>
  <si>
    <t>Vienreizlietojamas</t>
  </si>
  <si>
    <t>Cilpas izmērs 10 mm x 10 mm (Atsauces nr. Covidien E1559 vai analogs)</t>
  </si>
  <si>
    <t>Cilpas izmērs 15 mm x 12 mm (Atsauces nr. Covidien E1560 vai analogs)</t>
  </si>
  <si>
    <t>Cilpas izmērs 20 mm x 12 mm (Atsauces nr. Covidien E1561 vai analogs)</t>
  </si>
  <si>
    <t>HF elektrodi</t>
  </si>
  <si>
    <t>4 mm savienojums uz ģeneratora pusi</t>
  </si>
  <si>
    <t>5 mm diametrs</t>
  </si>
  <si>
    <r>
      <t>330</t>
    </r>
    <r>
      <rPr>
        <sz val="10"/>
        <color theme="1"/>
        <rFont val="Calibri"/>
        <family val="2"/>
        <charset val="186"/>
      </rPr>
      <t>±</t>
    </r>
    <r>
      <rPr>
        <sz val="10"/>
        <color theme="1"/>
        <rFont val="Times New Roman"/>
        <family val="1"/>
        <charset val="186"/>
      </rPr>
      <t>30 mm Garums</t>
    </r>
  </si>
  <si>
    <t>Dažādi gali:</t>
  </si>
  <si>
    <t>Pogas elektrods (Atsauces nr. Olympus A6280 vai analogs)</t>
  </si>
  <si>
    <t>J- veida aķis (Atsauces nr. Olympus A6283 vai analogs)</t>
  </si>
  <si>
    <t>L- veida aķis (Atsauces nr. Olympus A6282 vai analogs)</t>
  </si>
  <si>
    <t>Adatas elektrods (Atsauces nr. Olympus A6281 vai analogs)</t>
  </si>
  <si>
    <t>Spatulas elektrods (Atsauces nr. Olympus A6284 vai analogs)</t>
  </si>
  <si>
    <t>Izmēru pielaide ±10%, ja nav norādīts citādi.</t>
  </si>
  <si>
    <t>Ņemot vērā, ka neparedzamu apstākļu dēļ, Līguma ___.pielikumā norādīto preču klāsts var mainīties 10% apmērā no Vienošanās kopējās summas, tehniskajā un finanšu piedāvājumā neiekļauto preču cenas tiek atsevišķi saskaņotas ar Pasūtītāju, nepārsniedzot vidējās tirgus cenas Latvijā un nemainot Vienošanās kopējo summu.</t>
  </si>
  <si>
    <t>Pusēm vienojoties Vienošanās darbības termiņš var tikt pagarināts saskaņā ar Publisko iepirkumu likumā noteikto.</t>
  </si>
  <si>
    <t>Nepieciešamības gadījumā, pretendents nodrošina piederumu paraugus piedāvājuma izvērtēšanai.</t>
  </si>
  <si>
    <t>Iesniegt ražotāja vai tā pilnvarotā pārstāvja izsniegtu apliecinošu dokumentu,  kas apliecina, ka piegādātājs ir tiesīgs izplatīt piedāvāto produktu Latvijas Republikas teritorijā (vai Eiropas Savienības teritorijā);</t>
  </si>
  <si>
    <t>11)</t>
  </si>
  <si>
    <t>12)</t>
  </si>
  <si>
    <t>13)</t>
  </si>
  <si>
    <t>14)</t>
  </si>
  <si>
    <t>15)</t>
  </si>
  <si>
    <t>16)</t>
  </si>
  <si>
    <t>13.1.5</t>
  </si>
  <si>
    <t>13.1.6</t>
  </si>
  <si>
    <t>13.2.3</t>
  </si>
  <si>
    <t>Piedāvātām precēm jābūt CE marķējums. Pretendentam jāiesniedz EK Atbilstības deklarācija un CE sertifikāta kopija (ja ražotājs noteicis ierīču klasi Is, Im, IIa, IIb vai III);</t>
  </si>
  <si>
    <t>Garantija laiks daudzreizlietojamām precēm vismaz 12 mēneši, vienreizlietojamām precēm 6 mēneši no Preces piegādes dienas</t>
  </si>
  <si>
    <t>Iespējams pārlīmēt, nezaudējot pielipšanas spēju (PARAUGS KATRA IZMĒRA pie piedāvājuma iesniegšanas)</t>
  </si>
  <si>
    <t>4mm laparaskopiskais uz 8 mm bovie (Atsauces nr. BOWA 333-001 vai analogs)</t>
  </si>
  <si>
    <t>Endoskopiskais monopolārais 4 mm uz 8 mm (Atsauces nr. BOWA 360-050 vai analogs)</t>
  </si>
  <si>
    <t>2.1.7</t>
  </si>
  <si>
    <t>2.1.8</t>
  </si>
  <si>
    <t>2.1.9</t>
  </si>
  <si>
    <t>3.1.6</t>
  </si>
  <si>
    <t>3.1.7</t>
  </si>
  <si>
    <t>3.1.8</t>
  </si>
  <si>
    <t>3.2.2</t>
  </si>
  <si>
    <t>3.2.3</t>
  </si>
  <si>
    <t>4.2.3</t>
  </si>
  <si>
    <t>6.2.3</t>
  </si>
  <si>
    <t>Bipolāras šķēres, spicas</t>
  </si>
  <si>
    <t>Bipolāras šķēres, noapaļotas</t>
  </si>
  <si>
    <t>10.1.8</t>
  </si>
  <si>
    <t>10.1.9</t>
  </si>
  <si>
    <t>10.1.10</t>
  </si>
  <si>
    <t>10.1.11</t>
  </si>
  <si>
    <t>10.1.12</t>
  </si>
  <si>
    <t>10.1.13</t>
  </si>
  <si>
    <t>10.1.14</t>
  </si>
  <si>
    <t>10.2.3</t>
  </si>
  <si>
    <t>10.2.4</t>
  </si>
  <si>
    <t>10.2.5</t>
  </si>
  <si>
    <t>10.2.6</t>
  </si>
  <si>
    <t>10.2.7</t>
  </si>
  <si>
    <t>10.2.8</t>
  </si>
  <si>
    <t>Vada garums vismaz 3 m</t>
  </si>
  <si>
    <t>Adapteri I</t>
  </si>
  <si>
    <t>Adapteri II</t>
  </si>
  <si>
    <t>11.1.4</t>
  </si>
  <si>
    <t>11.1.5</t>
  </si>
  <si>
    <t>11.1.6</t>
  </si>
  <si>
    <t>11.1.7</t>
  </si>
  <si>
    <t>11.1.8</t>
  </si>
  <si>
    <t>11.1.9</t>
  </si>
  <si>
    <t>11.2.2</t>
  </si>
  <si>
    <t>11.2.3</t>
  </si>
  <si>
    <t>11.2.4</t>
  </si>
  <si>
    <t>Monopolārais: 4mm laparaskopiskais uz 8 mm bovie (Atsauces nr. BOWA 333-001 vai analogs)</t>
  </si>
  <si>
    <t>12.1.8</t>
  </si>
  <si>
    <t>12.1.9</t>
  </si>
  <si>
    <t>Filtrs dūmu evakuatoram 36h (Atsauces nr. BOWA 951-001 vai analogs)</t>
  </si>
  <si>
    <t>Filtrs dūmu evakuatoram 8h (Atsauces nr. BOWA 951-000 vai analogs)</t>
  </si>
  <si>
    <t>13.2.4</t>
  </si>
  <si>
    <t>13.2.5</t>
  </si>
  <si>
    <t>1. pielikums iepirkumam ID Nr. PSKUS 2018/135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</si>
</sst>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Ls-426]\ * #,##0.00_-;\-[$Ls-426]\ * #,##0.00_-;_-[$Ls-426]\ * &quot;-&quot;??_-;_-@_-"/>
    <numFmt numFmtId="165" formatCode="_-[$€-2]\ * #,##0.00_-;\-[$€-2]\ * #,##0.00_-;_-[$€-2]\ * &quot;-&quot;??_-;_-@_-"/>
    <numFmt numFmtId="166" formatCode="_-[$€-426]\ * #,##0.00_-;\-[$€-426]\ * #,##0.00_-;_-[$€-426]\ * &quot;-&quot;??_-;_-@_-"/>
  </numFmts>
  <fonts count="2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i/>
      <sz val="12"/>
      <color theme="1"/>
      <name val="Times New Roman"/>
      <family val="1"/>
      <charset val="186"/>
    </font>
    <font>
      <b/>
      <sz val="14"/>
      <color theme="1"/>
      <name val="Times New Roman"/>
      <family val="1"/>
      <charset val="186"/>
    </font>
    <font>
      <b/>
      <sz val="14"/>
      <name val="Times New Roman"/>
      <family val="1"/>
      <charset val="186"/>
    </font>
    <font>
      <sz val="14"/>
      <color theme="1"/>
      <name val="Calibri"/>
      <family val="2"/>
      <scheme val="minor"/>
    </font>
    <font>
      <b/>
      <sz val="12"/>
      <color theme="1"/>
      <name val="Times New Roman"/>
      <family val="1"/>
      <charset val="186"/>
    </font>
    <font>
      <sz val="11"/>
      <color theme="1"/>
      <name val="Calibri"/>
      <family val="2"/>
      <scheme val="minor"/>
    </font>
    <font>
      <b/>
      <i/>
      <sz val="10"/>
      <name val="Times New Roman"/>
      <family val="1"/>
      <charset val="186"/>
    </font>
    <font>
      <b/>
      <vertAlign val="superscript"/>
      <sz val="10"/>
      <color theme="1"/>
      <name val="Times New Roman"/>
      <family val="1"/>
      <charset val="186"/>
    </font>
    <font>
      <b/>
      <i/>
      <vertAlign val="superscript"/>
      <sz val="10"/>
      <name val="Times New Roman"/>
      <family val="1"/>
      <charset val="186"/>
    </font>
    <font>
      <vertAlign val="superscript"/>
      <sz val="10"/>
      <name val="Times New Roman"/>
      <family val="1"/>
      <charset val="186"/>
    </font>
    <font>
      <b/>
      <i/>
      <sz val="10"/>
      <color theme="1"/>
      <name val="Times New Roman"/>
      <family val="1"/>
      <charset val="186"/>
    </font>
    <font>
      <b/>
      <i/>
      <sz val="12"/>
      <name val="Times New Roman"/>
      <family val="1"/>
      <charset val="186"/>
    </font>
    <font>
      <sz val="10"/>
      <color theme="1"/>
      <name val="Calibri"/>
      <family val="2"/>
      <charset val="186"/>
    </font>
    <font>
      <b/>
      <sz val="11"/>
      <color theme="1"/>
      <name val="Calibri"/>
      <family val="2"/>
      <charset val="186"/>
      <scheme val="minor"/>
    </font>
  </fonts>
  <fills count="8">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theme="9" tint="0.39997558519241921"/>
        <bgColor indexed="64"/>
      </patternFill>
    </fill>
    <fill>
      <patternFill patternType="solid">
        <fgColor rgb="FFFFFF9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style="thin">
        <color auto="1"/>
      </left>
      <right style="thin">
        <color indexed="64"/>
      </right>
      <top style="medium">
        <color auto="1"/>
      </top>
      <bottom style="thin">
        <color indexed="64"/>
      </bottom>
      <diagonal/>
    </border>
    <border>
      <left style="thin">
        <color auto="1"/>
      </left>
      <right style="thin">
        <color auto="1"/>
      </right>
      <top style="thin">
        <color auto="1"/>
      </top>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s>
  <cellStyleXfs count="9">
    <xf numFmtId="0" fontId="0" fillId="0" borderId="0"/>
    <xf numFmtId="164" fontId="4" fillId="0" borderId="0">
      <alignment vertical="center" wrapText="1"/>
    </xf>
    <xf numFmtId="0" fontId="13" fillId="0" borderId="0"/>
    <xf numFmtId="0" fontId="3" fillId="0" borderId="0"/>
    <xf numFmtId="0" fontId="14" fillId="0" borderId="0"/>
    <xf numFmtId="0" fontId="14" fillId="0" borderId="0"/>
    <xf numFmtId="0" fontId="2" fillId="0" borderId="0"/>
    <xf numFmtId="0" fontId="13" fillId="0" borderId="0"/>
    <xf numFmtId="9" fontId="20" fillId="0" borderId="0" applyFont="0" applyFill="0" applyBorder="0" applyAlignment="0" applyProtection="0"/>
  </cellStyleXfs>
  <cellXfs count="88">
    <xf numFmtId="0" fontId="0" fillId="0" borderId="0" xfId="0"/>
    <xf numFmtId="0" fontId="7" fillId="0" borderId="1" xfId="1" applyNumberFormat="1" applyFont="1" applyFill="1" applyBorder="1" applyAlignment="1">
      <alignment horizontal="right" vertical="top" wrapText="1"/>
    </xf>
    <xf numFmtId="0" fontId="9" fillId="2" borderId="1" xfId="1" applyNumberFormat="1" applyFont="1" applyFill="1" applyBorder="1" applyAlignment="1">
      <alignment horizontal="center" vertical="center" wrapText="1"/>
    </xf>
    <xf numFmtId="14" fontId="7" fillId="0" borderId="1" xfId="1" quotePrefix="1" applyNumberFormat="1" applyFont="1" applyFill="1" applyBorder="1" applyAlignment="1">
      <alignment horizontal="right" vertical="center" wrapText="1"/>
    </xf>
    <xf numFmtId="49" fontId="12" fillId="0" borderId="1" xfId="0" applyNumberFormat="1" applyFont="1" applyFill="1" applyBorder="1" applyAlignment="1">
      <alignment horizontal="right" vertical="center" wrapText="1"/>
    </xf>
    <xf numFmtId="0" fontId="6" fillId="4" borderId="1"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14" fontId="4" fillId="0" borderId="0" xfId="1" applyNumberFormat="1" applyAlignment="1">
      <alignment vertical="center"/>
    </xf>
    <xf numFmtId="0" fontId="9" fillId="2" borderId="3" xfId="1" applyNumberFormat="1" applyFont="1" applyFill="1" applyBorder="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right" vertical="center" wrapText="1"/>
    </xf>
    <xf numFmtId="0" fontId="4" fillId="0" borderId="0" xfId="0" applyNumberFormat="1" applyFont="1" applyAlignment="1">
      <alignment vertical="center" wrapText="1"/>
    </xf>
    <xf numFmtId="0" fontId="0" fillId="0" borderId="0" xfId="0"/>
    <xf numFmtId="0" fontId="4" fillId="0" borderId="1" xfId="1" applyNumberFormat="1" applyBorder="1" applyAlignment="1">
      <alignment horizontal="center" vertical="center" wrapText="1"/>
    </xf>
    <xf numFmtId="0" fontId="7" fillId="0" borderId="2" xfId="1" applyNumberFormat="1" applyFont="1" applyFill="1" applyBorder="1" applyAlignment="1">
      <alignment horizontal="right" vertical="top" wrapText="1"/>
    </xf>
    <xf numFmtId="0" fontId="12" fillId="0" borderId="3" xfId="0" quotePrefix="1" applyNumberFormat="1" applyFont="1" applyFill="1" applyBorder="1" applyAlignment="1">
      <alignment horizontal="right" vertical="top" wrapText="1"/>
    </xf>
    <xf numFmtId="0" fontId="4" fillId="5" borderId="1" xfId="0" applyFont="1" applyFill="1" applyBorder="1" applyAlignment="1">
      <alignment horizontal="justify" vertical="top" wrapText="1"/>
    </xf>
    <xf numFmtId="0" fontId="11" fillId="3" borderId="1" xfId="1" quotePrefix="1" applyNumberFormat="1" applyFont="1" applyFill="1" applyBorder="1" applyAlignment="1">
      <alignment vertical="center" wrapText="1"/>
    </xf>
    <xf numFmtId="0" fontId="11" fillId="3" borderId="6" xfId="1" quotePrefix="1" applyNumberFormat="1" applyFont="1" applyFill="1" applyBorder="1" applyAlignment="1">
      <alignment vertical="center" wrapText="1"/>
    </xf>
    <xf numFmtId="0" fontId="11" fillId="3" borderId="3" xfId="1" quotePrefix="1" applyNumberFormat="1" applyFont="1" applyFill="1" applyBorder="1" applyAlignment="1">
      <alignment horizontal="right" vertical="center" wrapText="1"/>
    </xf>
    <xf numFmtId="164" fontId="7" fillId="0" borderId="0" xfId="1" applyFont="1" applyAlignment="1">
      <alignment horizontal="left" vertical="top" wrapText="1"/>
    </xf>
    <xf numFmtId="164" fontId="7" fillId="0" borderId="0" xfId="1" applyFont="1" applyAlignment="1">
      <alignment vertical="center" wrapText="1"/>
    </xf>
    <xf numFmtId="0" fontId="7" fillId="0" borderId="0" xfId="1" applyNumberFormat="1" applyFont="1" applyAlignment="1">
      <alignment horizontal="right" vertical="center"/>
    </xf>
    <xf numFmtId="0" fontId="0" fillId="0" borderId="3" xfId="0" applyFill="1" applyBorder="1" applyAlignment="1"/>
    <xf numFmtId="0" fontId="21" fillId="0" borderId="3" xfId="0" quotePrefix="1" applyNumberFormat="1" applyFont="1" applyFill="1" applyBorder="1" applyAlignment="1">
      <alignment horizontal="right" vertical="top" wrapText="1"/>
    </xf>
    <xf numFmtId="0" fontId="0" fillId="6" borderId="3" xfId="0" applyFill="1" applyBorder="1" applyAlignment="1"/>
    <xf numFmtId="0" fontId="21" fillId="6" borderId="3" xfId="0" quotePrefix="1" applyNumberFormat="1" applyFont="1" applyFill="1" applyBorder="1" applyAlignment="1">
      <alignment horizontal="right" vertical="top" wrapText="1"/>
    </xf>
    <xf numFmtId="0" fontId="4" fillId="5" borderId="6" xfId="0" applyFont="1" applyFill="1" applyBorder="1" applyAlignment="1">
      <alignment horizontal="justify" vertical="top" wrapText="1"/>
    </xf>
    <xf numFmtId="0" fontId="4" fillId="5" borderId="8" xfId="0" applyFont="1" applyFill="1" applyBorder="1" applyAlignment="1">
      <alignment horizontal="justify" vertical="top" wrapText="1"/>
    </xf>
    <xf numFmtId="0" fontId="4" fillId="0" borderId="8" xfId="1" applyNumberFormat="1" applyBorder="1" applyAlignment="1">
      <alignment horizontal="center" vertical="center" wrapText="1"/>
    </xf>
    <xf numFmtId="14" fontId="7" fillId="0" borderId="7" xfId="1" quotePrefix="1" applyNumberFormat="1" applyFont="1" applyFill="1" applyBorder="1" applyAlignment="1">
      <alignment horizontal="right" vertical="center" wrapText="1"/>
    </xf>
    <xf numFmtId="0" fontId="8" fillId="5" borderId="9" xfId="0" applyFont="1" applyFill="1" applyBorder="1" applyAlignment="1">
      <alignment horizontal="right" vertical="top" wrapText="1"/>
    </xf>
    <xf numFmtId="0" fontId="6" fillId="4" borderId="1" xfId="1" applyNumberFormat="1" applyFont="1" applyFill="1" applyBorder="1" applyAlignment="1">
      <alignment horizontal="left" vertical="center" wrapText="1"/>
    </xf>
    <xf numFmtId="0" fontId="11" fillId="3" borderId="3" xfId="1" quotePrefix="1" applyNumberFormat="1" applyFont="1" applyFill="1" applyBorder="1" applyAlignment="1">
      <alignment vertical="center" wrapText="1"/>
    </xf>
    <xf numFmtId="0" fontId="11" fillId="3" borderId="5" xfId="1" quotePrefix="1" applyNumberFormat="1" applyFont="1" applyFill="1" applyBorder="1" applyAlignment="1">
      <alignment vertical="center" wrapText="1"/>
    </xf>
    <xf numFmtId="0" fontId="11" fillId="3" borderId="4" xfId="1" quotePrefix="1" applyNumberFormat="1" applyFont="1" applyFill="1" applyBorder="1" applyAlignment="1">
      <alignment vertical="center" wrapText="1"/>
    </xf>
    <xf numFmtId="166" fontId="4" fillId="0" borderId="1" xfId="1" applyNumberFormat="1" applyBorder="1" applyAlignment="1">
      <alignment horizontal="center" vertical="center" wrapText="1"/>
    </xf>
    <xf numFmtId="166" fontId="4" fillId="0" borderId="8" xfId="1" applyNumberFormat="1" applyBorder="1" applyAlignment="1">
      <alignment horizontal="center" vertical="center" wrapText="1"/>
    </xf>
    <xf numFmtId="0" fontId="4" fillId="5" borderId="6" xfId="0" applyFont="1" applyFill="1" applyBorder="1" applyAlignment="1">
      <alignment horizontal="left" vertical="top" wrapText="1" indent="1"/>
    </xf>
    <xf numFmtId="0" fontId="25" fillId="5" borderId="1" xfId="0" applyFont="1" applyFill="1" applyBorder="1" applyAlignment="1">
      <alignment horizontal="justify" vertical="top" wrapText="1"/>
    </xf>
    <xf numFmtId="0" fontId="1" fillId="0" borderId="0" xfId="0" applyFont="1" applyAlignment="1">
      <alignment vertical="center"/>
    </xf>
    <xf numFmtId="164" fontId="4" fillId="0" borderId="0" xfId="1" applyFont="1" applyAlignment="1">
      <alignment horizontal="left" vertical="top" wrapText="1"/>
    </xf>
    <xf numFmtId="0" fontId="0" fillId="0" borderId="0" xfId="0" applyAlignment="1">
      <alignment wrapText="1"/>
    </xf>
    <xf numFmtId="0" fontId="19" fillId="3" borderId="1" xfId="0" applyFont="1" applyFill="1" applyBorder="1" applyAlignment="1">
      <alignment vertical="center" wrapText="1"/>
    </xf>
    <xf numFmtId="49" fontId="0" fillId="0" borderId="3" xfId="0" quotePrefix="1" applyNumberFormat="1" applyBorder="1" applyAlignment="1">
      <alignment horizontal="right"/>
    </xf>
    <xf numFmtId="0" fontId="0" fillId="0" borderId="5" xfId="0" quotePrefix="1" applyNumberFormat="1" applyBorder="1" applyAlignment="1">
      <alignment horizontal="right"/>
    </xf>
    <xf numFmtId="49" fontId="0" fillId="0" borderId="4" xfId="0" applyNumberFormat="1" applyBorder="1"/>
    <xf numFmtId="166" fontId="0" fillId="0" borderId="1" xfId="0" applyNumberFormat="1" applyBorder="1"/>
    <xf numFmtId="0" fontId="4" fillId="5" borderId="12" xfId="0" applyFont="1" applyFill="1" applyBorder="1" applyAlignment="1">
      <alignment horizontal="justify" vertical="top" wrapText="1"/>
    </xf>
    <xf numFmtId="0" fontId="4" fillId="7" borderId="1" xfId="0" applyFont="1" applyFill="1" applyBorder="1" applyAlignment="1">
      <alignment horizontal="justify" vertical="top" wrapText="1"/>
    </xf>
    <xf numFmtId="0" fontId="4" fillId="0" borderId="6" xfId="1" applyNumberFormat="1" applyBorder="1" applyAlignment="1">
      <alignment horizontal="center" vertical="center" wrapText="1"/>
    </xf>
    <xf numFmtId="0" fontId="4" fillId="0" borderId="13" xfId="1" applyNumberFormat="1" applyBorder="1" applyAlignment="1">
      <alignment horizontal="center" vertical="center" wrapText="1"/>
    </xf>
    <xf numFmtId="0" fontId="7" fillId="0" borderId="5" xfId="1" applyNumberFormat="1" applyFont="1" applyFill="1" applyBorder="1" applyAlignment="1">
      <alignment horizontal="right" vertical="top" wrapText="1"/>
    </xf>
    <xf numFmtId="0" fontId="28" fillId="0" borderId="1" xfId="0" applyFont="1" applyBorder="1"/>
    <xf numFmtId="0" fontId="19" fillId="0" borderId="0" xfId="1" applyNumberFormat="1" applyFont="1" applyAlignment="1">
      <alignment horizontal="center" vertical="center" wrapText="1"/>
    </xf>
    <xf numFmtId="0" fontId="26" fillId="0" borderId="0" xfId="1" quotePrefix="1" applyNumberFormat="1" applyFont="1" applyBorder="1" applyAlignment="1">
      <alignment horizontal="center" wrapText="1"/>
    </xf>
    <xf numFmtId="0" fontId="26" fillId="0" borderId="0" xfId="1" applyNumberFormat="1" applyFont="1" applyBorder="1" applyAlignment="1">
      <alignment horizontal="center" wrapText="1"/>
    </xf>
    <xf numFmtId="0" fontId="19" fillId="3" borderId="3" xfId="0" applyFont="1" applyFill="1" applyBorder="1" applyAlignment="1">
      <alignment vertical="center" wrapText="1"/>
    </xf>
    <xf numFmtId="0" fontId="19" fillId="3" borderId="5" xfId="0" applyFont="1" applyFill="1" applyBorder="1" applyAlignment="1">
      <alignment vertical="center" wrapText="1"/>
    </xf>
    <xf numFmtId="0" fontId="19" fillId="3" borderId="4" xfId="0" applyFont="1" applyFill="1" applyBorder="1" applyAlignment="1">
      <alignment vertical="center" wrapText="1"/>
    </xf>
    <xf numFmtId="9" fontId="6" fillId="0" borderId="3" xfId="8" applyFont="1" applyFill="1" applyBorder="1" applyAlignment="1">
      <alignment horizontal="center" vertical="center" wrapText="1"/>
    </xf>
    <xf numFmtId="9" fontId="6" fillId="0" borderId="5" xfId="8" applyFont="1" applyFill="1" applyBorder="1" applyAlignment="1">
      <alignment horizontal="center" vertical="center" wrapText="1"/>
    </xf>
    <xf numFmtId="9" fontId="6" fillId="0" borderId="4" xfId="8"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165" fontId="6" fillId="0" borderId="5"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4" fillId="0" borderId="9" xfId="1" applyNumberFormat="1" applyBorder="1" applyAlignment="1">
      <alignment horizontal="center" vertical="center" wrapText="1"/>
    </xf>
    <xf numFmtId="0" fontId="4" fillId="0" borderId="11" xfId="1" applyNumberFormat="1" applyBorder="1" applyAlignment="1">
      <alignment horizontal="center" vertical="center" wrapText="1"/>
    </xf>
    <xf numFmtId="0" fontId="4" fillId="0" borderId="10" xfId="1" applyNumberFormat="1" applyBorder="1" applyAlignment="1">
      <alignment horizontal="center" vertical="center" wrapText="1"/>
    </xf>
    <xf numFmtId="0" fontId="10" fillId="2" borderId="3" xfId="1" applyNumberFormat="1" applyFont="1" applyFill="1" applyBorder="1" applyAlignment="1">
      <alignment horizontal="center" vertical="center" wrapText="1"/>
    </xf>
    <xf numFmtId="0" fontId="10" fillId="2" borderId="5" xfId="1" applyNumberFormat="1" applyFont="1" applyFill="1" applyBorder="1" applyAlignment="1">
      <alignment horizontal="center" vertical="center" wrapText="1"/>
    </xf>
    <xf numFmtId="0" fontId="10" fillId="2" borderId="4" xfId="1" applyNumberFormat="1" applyFont="1" applyFill="1" applyBorder="1" applyAlignment="1">
      <alignment horizontal="center" vertical="center" wrapText="1"/>
    </xf>
    <xf numFmtId="165" fontId="6" fillId="6" borderId="3" xfId="0" applyNumberFormat="1" applyFont="1" applyFill="1" applyBorder="1" applyAlignment="1">
      <alignment horizontal="center" vertical="center" wrapText="1"/>
    </xf>
    <xf numFmtId="165" fontId="6" fillId="6" borderId="5" xfId="0" applyNumberFormat="1" applyFont="1" applyFill="1" applyBorder="1" applyAlignment="1">
      <alignment horizontal="center" vertical="center" wrapText="1"/>
    </xf>
    <xf numFmtId="165" fontId="6" fillId="6" borderId="4" xfId="0" applyNumberFormat="1" applyFont="1" applyFill="1" applyBorder="1" applyAlignment="1">
      <alignment horizontal="center" vertical="center" wrapText="1"/>
    </xf>
    <xf numFmtId="0" fontId="16" fillId="0" borderId="0" xfId="1" applyNumberFormat="1" applyFont="1" applyAlignment="1">
      <alignment horizontal="center" vertical="center" wrapText="1"/>
    </xf>
    <xf numFmtId="0" fontId="5" fillId="0" borderId="0" xfId="1" applyNumberFormat="1" applyFont="1" applyBorder="1" applyAlignment="1">
      <alignment horizontal="center" wrapText="1"/>
    </xf>
    <xf numFmtId="0" fontId="1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17" fillId="0" borderId="5" xfId="1" quotePrefix="1" applyNumberFormat="1" applyFont="1" applyFill="1" applyBorder="1" applyAlignment="1">
      <alignment horizontal="left" vertical="center" wrapText="1"/>
    </xf>
    <xf numFmtId="0" fontId="18" fillId="0" borderId="5" xfId="0" applyFont="1" applyBorder="1" applyAlignment="1">
      <alignment horizontal="left" wrapText="1"/>
    </xf>
    <xf numFmtId="0" fontId="7" fillId="0" borderId="3" xfId="1" quotePrefix="1" applyNumberFormat="1" applyFont="1" applyFill="1" applyBorder="1" applyAlignment="1">
      <alignment horizontal="left" vertical="top" wrapText="1"/>
    </xf>
    <xf numFmtId="0" fontId="7" fillId="0" borderId="5" xfId="1" quotePrefix="1" applyNumberFormat="1" applyFont="1" applyFill="1" applyBorder="1" applyAlignment="1">
      <alignment horizontal="left" vertical="top" wrapText="1"/>
    </xf>
    <xf numFmtId="0" fontId="7" fillId="0" borderId="4" xfId="1" quotePrefix="1" applyNumberFormat="1" applyFont="1" applyFill="1" applyBorder="1" applyAlignment="1">
      <alignment horizontal="left" vertical="top" wrapText="1"/>
    </xf>
    <xf numFmtId="0" fontId="7" fillId="0" borderId="0" xfId="1" applyNumberFormat="1" applyFont="1" applyFill="1" applyAlignment="1">
      <alignment horizontal="right" vertical="center"/>
    </xf>
  </cellXfs>
  <cellStyles count="9">
    <cellStyle name="Normal" xfId="0" builtinId="0"/>
    <cellStyle name="Normal 2" xfId="4" xr:uid="{00000000-0005-0000-0000-000001000000}"/>
    <cellStyle name="Normal 2 5" xfId="2" xr:uid="{00000000-0005-0000-0000-000002000000}"/>
    <cellStyle name="Normal 3" xfId="5" xr:uid="{00000000-0005-0000-0000-000003000000}"/>
    <cellStyle name="Normal 3 2" xfId="7" xr:uid="{00000000-0005-0000-0000-000004000000}"/>
    <cellStyle name="Normal 4" xfId="1" xr:uid="{00000000-0005-0000-0000-000005000000}"/>
    <cellStyle name="Normal 5" xfId="3" xr:uid="{00000000-0005-0000-0000-000006000000}"/>
    <cellStyle name="Normal 5 2" xfId="6" xr:uid="{00000000-0005-0000-0000-000007000000}"/>
    <cellStyle name="Percent" xfId="8"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topLeftCell="C1" workbookViewId="0">
      <selection activeCell="C7" sqref="C7:E19"/>
    </sheetView>
  </sheetViews>
  <sheetFormatPr defaultRowHeight="15" x14ac:dyDescent="0.25"/>
  <cols>
    <col min="1" max="1" width="1.140625" style="12" hidden="1" customWidth="1"/>
    <col min="2" max="2" width="2.140625" style="12" hidden="1" customWidth="1"/>
    <col min="3" max="3" width="3.85546875" style="12" customWidth="1"/>
    <col min="4" max="4" width="5.5703125" style="12" customWidth="1"/>
    <col min="5" max="5" width="67.28515625" style="42" customWidth="1"/>
    <col min="6" max="6" width="17.42578125" style="12" customWidth="1"/>
  </cols>
  <sheetData>
    <row r="1" spans="1:6" x14ac:dyDescent="0.25">
      <c r="A1" s="40"/>
      <c r="B1" s="40"/>
      <c r="C1" s="40"/>
      <c r="D1" s="40"/>
      <c r="E1" s="41"/>
    </row>
    <row r="2" spans="1:6" ht="15.75" x14ac:dyDescent="0.25">
      <c r="A2" s="54"/>
      <c r="B2" s="54"/>
      <c r="C2" s="54"/>
      <c r="D2" s="54"/>
      <c r="E2" s="54"/>
    </row>
    <row r="3" spans="1:6" ht="15.75" x14ac:dyDescent="0.25">
      <c r="A3" s="55"/>
      <c r="B3" s="55"/>
      <c r="C3" s="55"/>
      <c r="D3" s="55"/>
      <c r="E3" s="55"/>
      <c r="F3" s="55"/>
    </row>
    <row r="4" spans="1:6" ht="15.75" x14ac:dyDescent="0.25">
      <c r="A4" s="56" t="s">
        <v>140</v>
      </c>
      <c r="B4" s="56"/>
      <c r="C4" s="56"/>
      <c r="D4" s="56"/>
      <c r="E4" s="56"/>
      <c r="F4" s="56"/>
    </row>
    <row r="6" spans="1:6" ht="47.25" x14ac:dyDescent="0.25">
      <c r="A6" s="57" t="s">
        <v>141</v>
      </c>
      <c r="B6" s="58"/>
      <c r="C6" s="58"/>
      <c r="D6" s="59"/>
      <c r="E6" s="43" t="s">
        <v>142</v>
      </c>
      <c r="F6" s="43" t="s">
        <v>143</v>
      </c>
    </row>
    <row r="7" spans="1:6" ht="18" customHeight="1" x14ac:dyDescent="0.25">
      <c r="A7" s="44" t="s">
        <v>144</v>
      </c>
      <c r="B7" s="45" t="str">
        <f>CONCATENATE("Cena kopā ",C7," pozīcijai bez PVN, EUR:")</f>
        <v>Cena kopā 1. pozīcijai bez PVN, EUR:</v>
      </c>
      <c r="C7" s="45" t="str">
        <f t="shared" ref="C7:C14" si="0">CONCATENATE(A7,".")</f>
        <v>1.</v>
      </c>
      <c r="D7" s="46" t="s">
        <v>145</v>
      </c>
      <c r="E7" s="53" t="str">
        <f>VLOOKUP(C7,'Tehniskā specifikācija'!$A:$E,2,0)</f>
        <v>Neitrālie elektrodi, elipses veida dalījums</v>
      </c>
      <c r="F7" s="47">
        <f>VLOOKUP(B7,'Tehniskā specifikācija'!$B:$E,2,0)</f>
        <v>0</v>
      </c>
    </row>
    <row r="8" spans="1:6" x14ac:dyDescent="0.25">
      <c r="A8" s="44" t="s">
        <v>146</v>
      </c>
      <c r="B8" s="45" t="str">
        <f t="shared" ref="B8:B14" si="1">CONCATENATE("Cena kopā ",C8," pozīcijai bez PVN, EUR:")</f>
        <v>Cena kopā 2. pozīcijai bez PVN, EUR:</v>
      </c>
      <c r="C8" s="45" t="str">
        <f t="shared" si="0"/>
        <v>2.</v>
      </c>
      <c r="D8" s="46" t="s">
        <v>145</v>
      </c>
      <c r="E8" s="53" t="str">
        <f>VLOOKUP(C8,'Tehniskā specifikācija'!$A:$E,2,0)</f>
        <v>Aktīvie monopolārie rokturi un nazīša tipa elektrodi, daudzreiz lietojams</v>
      </c>
      <c r="F8" s="47">
        <f>VLOOKUP(B8,'Tehniskā specifikācija'!$B:$E,2,0)</f>
        <v>0</v>
      </c>
    </row>
    <row r="9" spans="1:6" x14ac:dyDescent="0.25">
      <c r="A9" s="44" t="s">
        <v>147</v>
      </c>
      <c r="B9" s="45" t="str">
        <f t="shared" si="1"/>
        <v>Cena kopā 3. pozīcijai bez PVN, EUR:</v>
      </c>
      <c r="C9" s="45" t="str">
        <f t="shared" si="0"/>
        <v>3.</v>
      </c>
      <c r="D9" s="46" t="s">
        <v>145</v>
      </c>
      <c r="E9" s="53" t="str">
        <f>VLOOKUP(C9,'Tehniskā specifikācija'!$A:$E,2,0)</f>
        <v>Konizācijas cilpa</v>
      </c>
      <c r="F9" s="47">
        <f>VLOOKUP(B9,'Tehniskā specifikācija'!$B:$E,2,0)</f>
        <v>0</v>
      </c>
    </row>
    <row r="10" spans="1:6" x14ac:dyDescent="0.25">
      <c r="A10" s="44" t="s">
        <v>148</v>
      </c>
      <c r="B10" s="45" t="str">
        <f t="shared" si="1"/>
        <v>Cena kopā 4. pozīcijai bez PVN, EUR:</v>
      </c>
      <c r="C10" s="45" t="str">
        <f t="shared" si="0"/>
        <v>4.</v>
      </c>
      <c r="D10" s="46" t="s">
        <v>145</v>
      </c>
      <c r="E10" s="53" t="str">
        <f>VLOOKUP(C10,'Tehniskā specifikācija'!$A:$E,2,0)</f>
        <v>Konizācijas cilpa, vienreizlietojama</v>
      </c>
      <c r="F10" s="47">
        <f>VLOOKUP(B10,'Tehniskā specifikācija'!$B:$E,2,0)</f>
        <v>0</v>
      </c>
    </row>
    <row r="11" spans="1:6" x14ac:dyDescent="0.25">
      <c r="A11" s="44" t="s">
        <v>149</v>
      </c>
      <c r="B11" s="45" t="str">
        <f t="shared" si="1"/>
        <v>Cena kopā 5. pozīcijai bez PVN, EUR:</v>
      </c>
      <c r="C11" s="45" t="str">
        <f t="shared" si="0"/>
        <v>5.</v>
      </c>
      <c r="D11" s="46" t="s">
        <v>145</v>
      </c>
      <c r="E11" s="53" t="str">
        <f>VLOOKUP(C11,'Tehniskā specifikācija'!$A:$E,2,0)</f>
        <v>Bipolārā TUR cilpa</v>
      </c>
      <c r="F11" s="47">
        <f>VLOOKUP(B11,'Tehniskā specifikācija'!$B:$E,2,0)</f>
        <v>0</v>
      </c>
    </row>
    <row r="12" spans="1:6" x14ac:dyDescent="0.25">
      <c r="A12" s="44" t="s">
        <v>150</v>
      </c>
      <c r="B12" s="45" t="str">
        <f t="shared" si="1"/>
        <v>Cena kopā 6. pozīcijai bez PVN, EUR:</v>
      </c>
      <c r="C12" s="45" t="str">
        <f t="shared" si="0"/>
        <v>6.</v>
      </c>
      <c r="D12" s="46" t="s">
        <v>145</v>
      </c>
      <c r="E12" s="53" t="str">
        <f>VLOOKUP(C12,'Tehniskā specifikācija'!$A:$E,2,0)</f>
        <v>Rezektoskopijas elektrodi, daudzreizlietojami</v>
      </c>
      <c r="F12" s="47">
        <f>VLOOKUP(B12,'Tehniskā specifikācija'!$B:$E,2,0)</f>
        <v>0</v>
      </c>
    </row>
    <row r="13" spans="1:6" x14ac:dyDescent="0.25">
      <c r="A13" s="44" t="s">
        <v>151</v>
      </c>
      <c r="B13" s="45" t="str">
        <f t="shared" si="1"/>
        <v>Cena kopā 7. pozīcijai bez PVN, EUR:</v>
      </c>
      <c r="C13" s="45" t="str">
        <f t="shared" si="0"/>
        <v>7.</v>
      </c>
      <c r="D13" s="46" t="s">
        <v>145</v>
      </c>
      <c r="E13" s="53" t="str">
        <f>VLOOKUP(C13,'Tehniskā specifikācija'!$A:$E,2,0)</f>
        <v>HF elektrodi</v>
      </c>
      <c r="F13" s="47">
        <f>VLOOKUP(B13,'Tehniskā specifikācija'!$B:$E,2,0)</f>
        <v>0</v>
      </c>
    </row>
    <row r="14" spans="1:6" x14ac:dyDescent="0.25">
      <c r="A14" s="44" t="s">
        <v>152</v>
      </c>
      <c r="B14" s="45" t="str">
        <f t="shared" si="1"/>
        <v>Cena kopā 8. pozīcijai bez PVN, EUR:</v>
      </c>
      <c r="C14" s="45" t="str">
        <f t="shared" si="0"/>
        <v>8.</v>
      </c>
      <c r="D14" s="46" t="s">
        <v>145</v>
      </c>
      <c r="E14" s="53" t="str">
        <f>VLOOKUP(C14,'Tehniskā specifikācija'!$A:$E,2,0)</f>
        <v>Bipolāras šķēres, noapaļotas</v>
      </c>
      <c r="F14" s="47">
        <f>VLOOKUP(B14,'Tehniskā specifikācija'!$B:$E,2,0)</f>
        <v>0</v>
      </c>
    </row>
    <row r="15" spans="1:6" x14ac:dyDescent="0.25">
      <c r="A15" s="44" t="s">
        <v>208</v>
      </c>
      <c r="B15" s="45" t="str">
        <f t="shared" ref="B15:B19" si="2">CONCATENATE("Cena kopā ",C15," pozīcijai bez PVN, EUR:")</f>
        <v>Cena kopā 9. pozīcijai bez PVN, EUR:</v>
      </c>
      <c r="C15" s="45" t="str">
        <f t="shared" ref="C15:C19" si="3">CONCATENATE(A15,".")</f>
        <v>9.</v>
      </c>
      <c r="D15" s="46" t="s">
        <v>145</v>
      </c>
      <c r="E15" s="53" t="str">
        <f>VLOOKUP(C15,'Tehniskā specifikācija'!$A:$E,2,0)</f>
        <v>Bipolāras šķēres, spicas</v>
      </c>
      <c r="F15" s="47">
        <f>VLOOKUP(B15,'Tehniskā specifikācija'!$B:$E,2,0)</f>
        <v>0</v>
      </c>
    </row>
    <row r="16" spans="1:6" x14ac:dyDescent="0.25">
      <c r="A16" s="44" t="s">
        <v>209</v>
      </c>
      <c r="B16" s="45" t="str">
        <f t="shared" si="2"/>
        <v>Cena kopā 10. pozīcijai bez PVN, EUR:</v>
      </c>
      <c r="C16" s="45" t="str">
        <f t="shared" si="3"/>
        <v>10.</v>
      </c>
      <c r="D16" s="46" t="s">
        <v>145</v>
      </c>
      <c r="E16" s="53" t="str">
        <f>VLOOKUP(C16,'Tehniskā specifikācija'!$A:$E,2,0)</f>
        <v>Endoskopiskie savienotājkabeļi</v>
      </c>
      <c r="F16" s="47">
        <f>VLOOKUP(B16,'Tehniskā specifikācija'!$B:$E,2,0)</f>
        <v>0</v>
      </c>
    </row>
    <row r="17" spans="1:6" x14ac:dyDescent="0.25">
      <c r="A17" s="44" t="s">
        <v>210</v>
      </c>
      <c r="B17" s="45" t="str">
        <f t="shared" si="2"/>
        <v>Cena kopā 11. pozīcijai bez PVN, EUR:</v>
      </c>
      <c r="C17" s="45" t="str">
        <f t="shared" si="3"/>
        <v>11.</v>
      </c>
      <c r="D17" s="46" t="s">
        <v>145</v>
      </c>
      <c r="E17" s="53" t="str">
        <f>VLOOKUP(C17,'Tehniskā specifikācija'!$A:$E,2,0)</f>
        <v>Adapteri I</v>
      </c>
      <c r="F17" s="47">
        <f>VLOOKUP(B17,'Tehniskā specifikācija'!$B:$E,2,0)</f>
        <v>0</v>
      </c>
    </row>
    <row r="18" spans="1:6" x14ac:dyDescent="0.25">
      <c r="A18" s="44" t="s">
        <v>211</v>
      </c>
      <c r="B18" s="45" t="str">
        <f t="shared" si="2"/>
        <v>Cena kopā 12. pozīcijai bez PVN, EUR:</v>
      </c>
      <c r="C18" s="45" t="str">
        <f t="shared" si="3"/>
        <v>12.</v>
      </c>
      <c r="D18" s="46" t="s">
        <v>145</v>
      </c>
      <c r="E18" s="53" t="str">
        <f>VLOOKUP(C18,'Tehniskā specifikācija'!$A:$E,2,0)</f>
        <v>Adapteri II</v>
      </c>
      <c r="F18" s="47">
        <f>VLOOKUP(B18,'Tehniskā specifikācija'!$B:$E,2,0)</f>
        <v>0</v>
      </c>
    </row>
    <row r="19" spans="1:6" x14ac:dyDescent="0.25">
      <c r="A19" s="44" t="s">
        <v>212</v>
      </c>
      <c r="B19" s="45" t="str">
        <f t="shared" si="2"/>
        <v>Cena kopā 13. pozīcijai bez PVN, EUR:</v>
      </c>
      <c r="C19" s="45" t="str">
        <f t="shared" si="3"/>
        <v>13.</v>
      </c>
      <c r="D19" s="46" t="s">
        <v>145</v>
      </c>
      <c r="E19" s="53" t="str">
        <f>VLOOKUP(C19,'Tehniskā specifikācija'!$A:$E,2,0)</f>
        <v>BOWA dūmu atsūcēja piederumi</v>
      </c>
      <c r="F19" s="47">
        <f>VLOOKUP(B19,'Tehniskā specifikācija'!$B:$E,2,0)</f>
        <v>0</v>
      </c>
    </row>
  </sheetData>
  <mergeCells count="4">
    <mergeCell ref="A2:E2"/>
    <mergeCell ref="A3:F3"/>
    <mergeCell ref="A4:F4"/>
    <mergeCell ref="A6:D6"/>
  </mergeCells>
  <pageMargins left="0.7" right="0.7" top="0.75" bottom="0.75" header="0.3" footer="0.3"/>
  <pageSetup paperSize="9" scale="92"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09"/>
  <sheetViews>
    <sheetView tabSelected="1" workbookViewId="0">
      <selection activeCell="J6" sqref="J6"/>
    </sheetView>
  </sheetViews>
  <sheetFormatPr defaultRowHeight="15" x14ac:dyDescent="0.25"/>
  <cols>
    <col min="1" max="1" width="6.28515625" style="12" customWidth="1"/>
    <col min="2" max="2" width="55.5703125" style="9" customWidth="1"/>
    <col min="3" max="3" width="16" style="12" customWidth="1"/>
    <col min="4" max="5" width="16.28515625" style="12" customWidth="1"/>
    <col min="6" max="16384" width="9.140625" style="12"/>
  </cols>
  <sheetData>
    <row r="1" spans="1:5" ht="45" customHeight="1" x14ac:dyDescent="0.25">
      <c r="A1" s="7"/>
      <c r="B1" s="20"/>
      <c r="C1" s="21"/>
      <c r="D1" s="87" t="s">
        <v>390</v>
      </c>
      <c r="E1" s="22"/>
    </row>
    <row r="2" spans="1:5" ht="18.75" x14ac:dyDescent="0.25">
      <c r="A2" s="78" t="s">
        <v>30</v>
      </c>
      <c r="B2" s="78"/>
      <c r="C2" s="78"/>
      <c r="D2" s="78"/>
    </row>
    <row r="3" spans="1:5" ht="15.75" x14ac:dyDescent="0.25">
      <c r="A3" s="79"/>
      <c r="B3" s="79"/>
      <c r="C3" s="79"/>
      <c r="D3" s="79"/>
    </row>
    <row r="4" spans="1:5" ht="15.75" x14ac:dyDescent="0.25">
      <c r="A4" s="80"/>
      <c r="B4" s="79"/>
      <c r="C4" s="79"/>
      <c r="D4" s="79"/>
    </row>
    <row r="5" spans="1:5" x14ac:dyDescent="0.25">
      <c r="A5" s="81" t="s">
        <v>0</v>
      </c>
      <c r="B5" s="81"/>
      <c r="C5" s="81"/>
      <c r="D5" s="81"/>
    </row>
    <row r="6" spans="1:5" ht="15" customHeight="1" x14ac:dyDescent="0.25">
      <c r="A6" s="1" t="s">
        <v>1</v>
      </c>
      <c r="B6" s="84" t="s">
        <v>32</v>
      </c>
      <c r="C6" s="85"/>
      <c r="D6" s="85"/>
      <c r="E6" s="86"/>
    </row>
    <row r="7" spans="1:5" x14ac:dyDescent="0.25">
      <c r="A7" s="1" t="s">
        <v>2</v>
      </c>
      <c r="B7" s="84" t="s">
        <v>33</v>
      </c>
      <c r="C7" s="85"/>
      <c r="D7" s="85"/>
      <c r="E7" s="86"/>
    </row>
    <row r="8" spans="1:5" ht="15.75" customHeight="1" x14ac:dyDescent="0.25">
      <c r="A8" s="1" t="s">
        <v>3</v>
      </c>
      <c r="B8" s="84" t="s">
        <v>342</v>
      </c>
      <c r="C8" s="85"/>
      <c r="D8" s="85"/>
      <c r="E8" s="86"/>
    </row>
    <row r="9" spans="1:5" ht="15" customHeight="1" x14ac:dyDescent="0.25">
      <c r="A9" s="1" t="s">
        <v>4</v>
      </c>
      <c r="B9" s="84" t="s">
        <v>34</v>
      </c>
      <c r="C9" s="85"/>
      <c r="D9" s="85"/>
      <c r="E9" s="86"/>
    </row>
    <row r="10" spans="1:5" ht="15.75" customHeight="1" x14ac:dyDescent="0.25">
      <c r="A10" s="14" t="s">
        <v>5</v>
      </c>
      <c r="B10" s="84" t="s">
        <v>37</v>
      </c>
      <c r="C10" s="85"/>
      <c r="D10" s="85"/>
      <c r="E10" s="86"/>
    </row>
    <row r="11" spans="1:5" ht="53.25" customHeight="1" x14ac:dyDescent="0.25">
      <c r="A11" s="14" t="s">
        <v>6</v>
      </c>
      <c r="B11" s="84" t="s">
        <v>38</v>
      </c>
      <c r="C11" s="85"/>
      <c r="D11" s="85"/>
      <c r="E11" s="86"/>
    </row>
    <row r="12" spans="1:5" ht="18" customHeight="1" x14ac:dyDescent="0.25">
      <c r="A12" s="1" t="s">
        <v>13</v>
      </c>
      <c r="B12" s="84" t="s">
        <v>73</v>
      </c>
      <c r="C12" s="85"/>
      <c r="D12" s="85"/>
      <c r="E12" s="86"/>
    </row>
    <row r="13" spans="1:5" ht="45.75" customHeight="1" x14ac:dyDescent="0.25">
      <c r="A13" s="1" t="s">
        <v>14</v>
      </c>
      <c r="B13" s="84" t="s">
        <v>74</v>
      </c>
      <c r="C13" s="85"/>
      <c r="D13" s="85"/>
      <c r="E13" s="86"/>
    </row>
    <row r="14" spans="1:5" ht="18.75" customHeight="1" x14ac:dyDescent="0.25">
      <c r="A14" s="1" t="s">
        <v>31</v>
      </c>
      <c r="B14" s="84" t="s">
        <v>75</v>
      </c>
      <c r="C14" s="85"/>
      <c r="D14" s="85"/>
      <c r="E14" s="86"/>
    </row>
    <row r="15" spans="1:5" ht="30.75" customHeight="1" x14ac:dyDescent="0.25">
      <c r="A15" s="1" t="s">
        <v>36</v>
      </c>
      <c r="B15" s="84" t="s">
        <v>122</v>
      </c>
      <c r="C15" s="85"/>
      <c r="D15" s="85"/>
      <c r="E15" s="86"/>
    </row>
    <row r="16" spans="1:5" ht="15" customHeight="1" x14ac:dyDescent="0.25">
      <c r="A16" s="52" t="s">
        <v>332</v>
      </c>
      <c r="B16" s="84" t="s">
        <v>330</v>
      </c>
      <c r="C16" s="85"/>
      <c r="D16" s="85"/>
      <c r="E16" s="86"/>
    </row>
    <row r="17" spans="1:5" ht="30.75" customHeight="1" x14ac:dyDescent="0.25">
      <c r="A17" s="52" t="s">
        <v>333</v>
      </c>
      <c r="B17" s="84" t="s">
        <v>331</v>
      </c>
      <c r="C17" s="85"/>
      <c r="D17" s="85"/>
      <c r="E17" s="86"/>
    </row>
    <row r="18" spans="1:5" ht="30.75" customHeight="1" x14ac:dyDescent="0.25">
      <c r="A18" s="52" t="s">
        <v>334</v>
      </c>
      <c r="B18" s="84" t="s">
        <v>341</v>
      </c>
      <c r="C18" s="85"/>
      <c r="D18" s="85"/>
      <c r="E18" s="86"/>
    </row>
    <row r="19" spans="1:5" ht="12.75" customHeight="1" x14ac:dyDescent="0.25">
      <c r="A19" s="52" t="s">
        <v>335</v>
      </c>
      <c r="B19" s="84" t="s">
        <v>327</v>
      </c>
      <c r="C19" s="85"/>
      <c r="D19" s="85"/>
      <c r="E19" s="86"/>
    </row>
    <row r="20" spans="1:5" ht="41.25" customHeight="1" x14ac:dyDescent="0.25">
      <c r="A20" s="52" t="s">
        <v>336</v>
      </c>
      <c r="B20" s="84" t="s">
        <v>328</v>
      </c>
      <c r="C20" s="85"/>
      <c r="D20" s="85"/>
      <c r="E20" s="86"/>
    </row>
    <row r="21" spans="1:5" ht="15" customHeight="1" x14ac:dyDescent="0.25">
      <c r="A21" s="52" t="s">
        <v>337</v>
      </c>
      <c r="B21" s="84" t="s">
        <v>329</v>
      </c>
      <c r="C21" s="85"/>
      <c r="D21" s="85"/>
      <c r="E21" s="86"/>
    </row>
    <row r="22" spans="1:5" ht="30.75" customHeight="1" x14ac:dyDescent="0.3">
      <c r="A22" s="82"/>
      <c r="B22" s="83"/>
      <c r="C22" s="83"/>
      <c r="D22" s="83"/>
    </row>
    <row r="23" spans="1:5" ht="41.25" x14ac:dyDescent="0.25">
      <c r="A23" s="5" t="s">
        <v>7</v>
      </c>
      <c r="B23" s="32" t="s">
        <v>35</v>
      </c>
      <c r="C23" s="6" t="s">
        <v>69</v>
      </c>
      <c r="D23" s="6" t="s">
        <v>70</v>
      </c>
      <c r="E23" s="6" t="s">
        <v>71</v>
      </c>
    </row>
    <row r="24" spans="1:5" ht="15.75" x14ac:dyDescent="0.25">
      <c r="A24" s="2" t="s">
        <v>8</v>
      </c>
      <c r="B24" s="8" t="s">
        <v>156</v>
      </c>
      <c r="C24" s="72"/>
      <c r="D24" s="73"/>
      <c r="E24" s="74"/>
    </row>
    <row r="25" spans="1:5" x14ac:dyDescent="0.25">
      <c r="A25" s="25"/>
      <c r="B25" s="26" t="str">
        <f>CONCATENATE("Cena kopā ",A24," pozīcijai bez PVN, EUR:")</f>
        <v>Cena kopā 1. pozīcijai bez PVN, EUR:</v>
      </c>
      <c r="C25" s="75">
        <f>SUMPRODUCT(C37:C41,D37:D41)</f>
        <v>0</v>
      </c>
      <c r="D25" s="76"/>
      <c r="E25" s="77"/>
    </row>
    <row r="26" spans="1:5" x14ac:dyDescent="0.25">
      <c r="A26" s="23"/>
      <c r="B26" s="15" t="s">
        <v>40</v>
      </c>
      <c r="C26" s="60">
        <v>0</v>
      </c>
      <c r="D26" s="61"/>
      <c r="E26" s="62"/>
    </row>
    <row r="27" spans="1:5" x14ac:dyDescent="0.25">
      <c r="A27" s="23"/>
      <c r="B27" s="24" t="s">
        <v>41</v>
      </c>
      <c r="C27" s="63">
        <f>C26*C25+C25</f>
        <v>0</v>
      </c>
      <c r="D27" s="64"/>
      <c r="E27" s="65"/>
    </row>
    <row r="28" spans="1:5" x14ac:dyDescent="0.25">
      <c r="A28" s="4"/>
      <c r="B28" s="15" t="s">
        <v>12</v>
      </c>
      <c r="C28" s="66"/>
      <c r="D28" s="67"/>
      <c r="E28" s="68"/>
    </row>
    <row r="29" spans="1:5" x14ac:dyDescent="0.25">
      <c r="A29" s="19" t="s">
        <v>9</v>
      </c>
      <c r="B29" s="33" t="s">
        <v>11</v>
      </c>
      <c r="C29" s="34"/>
      <c r="D29" s="34"/>
      <c r="E29" s="35"/>
    </row>
    <row r="30" spans="1:5" x14ac:dyDescent="0.25">
      <c r="A30" s="3" t="s">
        <v>21</v>
      </c>
      <c r="B30" s="16" t="s">
        <v>157</v>
      </c>
      <c r="C30" s="13"/>
      <c r="D30" s="13"/>
      <c r="E30" s="13"/>
    </row>
    <row r="31" spans="1:5" x14ac:dyDescent="0.25">
      <c r="A31" s="3" t="s">
        <v>42</v>
      </c>
      <c r="B31" s="16" t="s">
        <v>153</v>
      </c>
      <c r="C31" s="13"/>
      <c r="D31" s="13"/>
      <c r="E31" s="13"/>
    </row>
    <row r="32" spans="1:5" x14ac:dyDescent="0.25">
      <c r="A32" s="3" t="s">
        <v>43</v>
      </c>
      <c r="B32" s="16" t="s">
        <v>155</v>
      </c>
      <c r="C32" s="13"/>
      <c r="D32" s="13"/>
      <c r="E32" s="13"/>
    </row>
    <row r="33" spans="1:5" ht="25.5" x14ac:dyDescent="0.25">
      <c r="A33" s="3" t="s">
        <v>44</v>
      </c>
      <c r="B33" s="49" t="s">
        <v>343</v>
      </c>
      <c r="C33" s="13"/>
      <c r="D33" s="13"/>
      <c r="E33" s="13"/>
    </row>
    <row r="34" spans="1:5" x14ac:dyDescent="0.25">
      <c r="A34" s="3" t="s">
        <v>45</v>
      </c>
      <c r="B34" s="27" t="s">
        <v>163</v>
      </c>
      <c r="C34" s="13"/>
      <c r="D34" s="13"/>
      <c r="E34" s="13"/>
    </row>
    <row r="35" spans="1:5" ht="25.5" x14ac:dyDescent="0.25">
      <c r="A35" s="3" t="s">
        <v>123</v>
      </c>
      <c r="B35" s="27" t="s">
        <v>154</v>
      </c>
      <c r="C35" s="13"/>
      <c r="D35" s="13"/>
      <c r="E35" s="13"/>
    </row>
    <row r="36" spans="1:5" ht="29.25" x14ac:dyDescent="0.25">
      <c r="A36" s="19" t="s">
        <v>10</v>
      </c>
      <c r="B36" s="18" t="s">
        <v>29</v>
      </c>
      <c r="C36" s="17" t="s">
        <v>72</v>
      </c>
      <c r="D36" s="17" t="s">
        <v>39</v>
      </c>
      <c r="E36" s="17" t="s">
        <v>68</v>
      </c>
    </row>
    <row r="37" spans="1:5" ht="27.75" customHeight="1" x14ac:dyDescent="0.25">
      <c r="A37" s="3" t="s">
        <v>21</v>
      </c>
      <c r="B37" s="16" t="s">
        <v>158</v>
      </c>
      <c r="C37" s="13">
        <v>1200</v>
      </c>
      <c r="D37" s="36">
        <v>0</v>
      </c>
      <c r="E37" s="13"/>
    </row>
    <row r="38" spans="1:5" ht="25.5" x14ac:dyDescent="0.25">
      <c r="A38" s="3" t="s">
        <v>42</v>
      </c>
      <c r="B38" s="16" t="s">
        <v>159</v>
      </c>
      <c r="C38" s="13">
        <v>200</v>
      </c>
      <c r="D38" s="36">
        <v>0</v>
      </c>
      <c r="E38" s="13"/>
    </row>
    <row r="39" spans="1:5" ht="25.5" x14ac:dyDescent="0.25">
      <c r="A39" s="3" t="s">
        <v>43</v>
      </c>
      <c r="B39" s="28" t="s">
        <v>160</v>
      </c>
      <c r="C39" s="29">
        <v>200</v>
      </c>
      <c r="D39" s="36">
        <v>0</v>
      </c>
      <c r="E39" s="29"/>
    </row>
    <row r="40" spans="1:5" x14ac:dyDescent="0.25">
      <c r="A40" s="3" t="s">
        <v>44</v>
      </c>
      <c r="B40" s="28" t="s">
        <v>161</v>
      </c>
      <c r="C40" s="29">
        <v>1200</v>
      </c>
      <c r="D40" s="36">
        <v>0</v>
      </c>
      <c r="E40" s="29"/>
    </row>
    <row r="41" spans="1:5" ht="26.25" thickBot="1" x14ac:dyDescent="0.3">
      <c r="A41" s="3" t="s">
        <v>45</v>
      </c>
      <c r="B41" s="48" t="s">
        <v>162</v>
      </c>
      <c r="C41" s="29">
        <v>14</v>
      </c>
      <c r="D41" s="37">
        <v>0</v>
      </c>
      <c r="E41" s="29"/>
    </row>
    <row r="42" spans="1:5" x14ac:dyDescent="0.25">
      <c r="A42" s="30"/>
      <c r="B42" s="31" t="s">
        <v>59</v>
      </c>
      <c r="C42" s="69">
        <v>23442</v>
      </c>
      <c r="D42" s="70"/>
      <c r="E42" s="71"/>
    </row>
    <row r="43" spans="1:5" x14ac:dyDescent="0.25">
      <c r="A43" s="10"/>
      <c r="B43" s="11"/>
    </row>
    <row r="44" spans="1:5" ht="41.25" x14ac:dyDescent="0.25">
      <c r="A44" s="5" t="s">
        <v>7</v>
      </c>
      <c r="B44" s="32" t="s">
        <v>35</v>
      </c>
      <c r="C44" s="6" t="s">
        <v>69</v>
      </c>
      <c r="D44" s="6" t="s">
        <v>70</v>
      </c>
      <c r="E44" s="6" t="s">
        <v>71</v>
      </c>
    </row>
    <row r="45" spans="1:5" ht="31.5" x14ac:dyDescent="0.25">
      <c r="A45" s="2" t="s">
        <v>15</v>
      </c>
      <c r="B45" s="8" t="s">
        <v>166</v>
      </c>
      <c r="C45" s="72"/>
      <c r="D45" s="73"/>
      <c r="E45" s="74"/>
    </row>
    <row r="46" spans="1:5" x14ac:dyDescent="0.25">
      <c r="A46" s="25"/>
      <c r="B46" s="26" t="str">
        <f>CONCATENATE("Cena kopā ",A45," pozīcijai bez PVN, EUR:")</f>
        <v>Cena kopā 2. pozīcijai bez PVN, EUR:</v>
      </c>
      <c r="C46" s="75">
        <f>SUMPRODUCT(C61:C64,D61:D64)</f>
        <v>0</v>
      </c>
      <c r="D46" s="76"/>
      <c r="E46" s="77"/>
    </row>
    <row r="47" spans="1:5" x14ac:dyDescent="0.25">
      <c r="A47" s="23"/>
      <c r="B47" s="15" t="s">
        <v>40</v>
      </c>
      <c r="C47" s="60">
        <v>0</v>
      </c>
      <c r="D47" s="61"/>
      <c r="E47" s="62"/>
    </row>
    <row r="48" spans="1:5" x14ac:dyDescent="0.25">
      <c r="A48" s="23"/>
      <c r="B48" s="24" t="s">
        <v>41</v>
      </c>
      <c r="C48" s="63">
        <f>C47*C46+C46</f>
        <v>0</v>
      </c>
      <c r="D48" s="64"/>
      <c r="E48" s="65"/>
    </row>
    <row r="49" spans="1:5" x14ac:dyDescent="0.25">
      <c r="A49" s="4"/>
      <c r="B49" s="15" t="s">
        <v>12</v>
      </c>
      <c r="C49" s="66"/>
      <c r="D49" s="67"/>
      <c r="E49" s="68"/>
    </row>
    <row r="50" spans="1:5" x14ac:dyDescent="0.25">
      <c r="A50" s="19" t="s">
        <v>16</v>
      </c>
      <c r="B50" s="33" t="s">
        <v>11</v>
      </c>
      <c r="C50" s="34"/>
      <c r="D50" s="34"/>
      <c r="E50" s="35"/>
    </row>
    <row r="51" spans="1:5" x14ac:dyDescent="0.25">
      <c r="A51" s="3" t="s">
        <v>22</v>
      </c>
      <c r="B51" s="16" t="s">
        <v>167</v>
      </c>
      <c r="C51" s="13"/>
      <c r="D51" s="13"/>
      <c r="E51" s="13"/>
    </row>
    <row r="52" spans="1:5" x14ac:dyDescent="0.25">
      <c r="A52" s="3" t="s">
        <v>46</v>
      </c>
      <c r="B52" s="16" t="s">
        <v>168</v>
      </c>
      <c r="C52" s="13"/>
      <c r="D52" s="13"/>
      <c r="E52" s="13"/>
    </row>
    <row r="53" spans="1:5" x14ac:dyDescent="0.25">
      <c r="A53" s="3" t="s">
        <v>47</v>
      </c>
      <c r="B53" s="27" t="s">
        <v>83</v>
      </c>
      <c r="C53" s="13"/>
      <c r="D53" s="13"/>
      <c r="E53" s="13"/>
    </row>
    <row r="54" spans="1:5" x14ac:dyDescent="0.25">
      <c r="A54" s="3" t="s">
        <v>48</v>
      </c>
      <c r="B54" s="16" t="s">
        <v>88</v>
      </c>
      <c r="C54" s="13"/>
      <c r="D54" s="13"/>
      <c r="E54" s="13"/>
    </row>
    <row r="55" spans="1:5" x14ac:dyDescent="0.25">
      <c r="A55" s="3" t="s">
        <v>49</v>
      </c>
      <c r="B55" s="27" t="s">
        <v>89</v>
      </c>
      <c r="C55" s="13"/>
      <c r="D55" s="13"/>
      <c r="E55" s="13"/>
    </row>
    <row r="56" spans="1:5" x14ac:dyDescent="0.25">
      <c r="A56" s="3" t="s">
        <v>50</v>
      </c>
      <c r="B56" s="27" t="s">
        <v>90</v>
      </c>
      <c r="C56" s="13"/>
      <c r="D56" s="13"/>
      <c r="E56" s="13"/>
    </row>
    <row r="57" spans="1:5" ht="25.5" x14ac:dyDescent="0.25">
      <c r="A57" s="3" t="s">
        <v>346</v>
      </c>
      <c r="B57" s="27" t="s">
        <v>91</v>
      </c>
      <c r="C57" s="13"/>
      <c r="D57" s="13"/>
      <c r="E57" s="13"/>
    </row>
    <row r="58" spans="1:5" x14ac:dyDescent="0.25">
      <c r="A58" s="3" t="s">
        <v>347</v>
      </c>
      <c r="B58" s="27" t="s">
        <v>92</v>
      </c>
      <c r="C58" s="13"/>
      <c r="D58" s="13"/>
      <c r="E58" s="13"/>
    </row>
    <row r="59" spans="1:5" ht="25.5" x14ac:dyDescent="0.25">
      <c r="A59" s="3" t="s">
        <v>348</v>
      </c>
      <c r="B59" s="27" t="s">
        <v>93</v>
      </c>
      <c r="C59" s="13"/>
      <c r="D59" s="13"/>
      <c r="E59" s="13"/>
    </row>
    <row r="60" spans="1:5" ht="29.25" x14ac:dyDescent="0.25">
      <c r="A60" s="19" t="s">
        <v>17</v>
      </c>
      <c r="B60" s="18" t="s">
        <v>82</v>
      </c>
      <c r="C60" s="17" t="s">
        <v>72</v>
      </c>
      <c r="D60" s="17" t="s">
        <v>39</v>
      </c>
      <c r="E60" s="17" t="s">
        <v>68</v>
      </c>
    </row>
    <row r="61" spans="1:5" ht="14.25" customHeight="1" x14ac:dyDescent="0.25">
      <c r="A61" s="3" t="s">
        <v>18</v>
      </c>
      <c r="B61" s="16" t="s">
        <v>90</v>
      </c>
      <c r="C61" s="13">
        <v>5</v>
      </c>
      <c r="D61" s="36">
        <v>0</v>
      </c>
      <c r="E61" s="13"/>
    </row>
    <row r="62" spans="1:5" ht="25.5" x14ac:dyDescent="0.25">
      <c r="A62" s="3" t="s">
        <v>19</v>
      </c>
      <c r="B62" s="16" t="s">
        <v>91</v>
      </c>
      <c r="C62" s="13">
        <v>2</v>
      </c>
      <c r="D62" s="36">
        <v>0</v>
      </c>
      <c r="E62" s="13"/>
    </row>
    <row r="63" spans="1:5" x14ac:dyDescent="0.25">
      <c r="A63" s="3" t="s">
        <v>20</v>
      </c>
      <c r="B63" s="28" t="s">
        <v>92</v>
      </c>
      <c r="C63" s="29">
        <v>2</v>
      </c>
      <c r="D63" s="36">
        <v>0</v>
      </c>
      <c r="E63" s="29"/>
    </row>
    <row r="64" spans="1:5" ht="26.25" thickBot="1" x14ac:dyDescent="0.3">
      <c r="A64" s="3" t="s">
        <v>164</v>
      </c>
      <c r="B64" s="28" t="s">
        <v>93</v>
      </c>
      <c r="C64" s="29">
        <v>1</v>
      </c>
      <c r="D64" s="36">
        <v>0</v>
      </c>
      <c r="E64" s="29"/>
    </row>
    <row r="65" spans="1:5" x14ac:dyDescent="0.25">
      <c r="A65" s="30"/>
      <c r="B65" s="31" t="s">
        <v>59</v>
      </c>
      <c r="C65" s="69">
        <v>23121</v>
      </c>
      <c r="D65" s="70"/>
      <c r="E65" s="71"/>
    </row>
    <row r="67" spans="1:5" ht="41.25" x14ac:dyDescent="0.25">
      <c r="A67" s="5" t="s">
        <v>7</v>
      </c>
      <c r="B67" s="32" t="s">
        <v>35</v>
      </c>
      <c r="C67" s="6" t="s">
        <v>69</v>
      </c>
      <c r="D67" s="6" t="s">
        <v>70</v>
      </c>
      <c r="E67" s="6" t="s">
        <v>71</v>
      </c>
    </row>
    <row r="68" spans="1:5" ht="15.75" x14ac:dyDescent="0.25">
      <c r="A68" s="2" t="s">
        <v>51</v>
      </c>
      <c r="B68" s="8" t="s">
        <v>200</v>
      </c>
      <c r="C68" s="72"/>
      <c r="D68" s="73"/>
      <c r="E68" s="74"/>
    </row>
    <row r="69" spans="1:5" x14ac:dyDescent="0.25">
      <c r="A69" s="25"/>
      <c r="B69" s="26" t="str">
        <f>CONCATENATE("Cena kopā ",A68," pozīcijai bez PVN, EUR:")</f>
        <v>Cena kopā 3. pozīcijai bez PVN, EUR:</v>
      </c>
      <c r="C69" s="75">
        <f>SUMPRODUCT(C83:C85,D83:D85)</f>
        <v>0</v>
      </c>
      <c r="D69" s="76"/>
      <c r="E69" s="77"/>
    </row>
    <row r="70" spans="1:5" x14ac:dyDescent="0.25">
      <c r="A70" s="23"/>
      <c r="B70" s="15" t="s">
        <v>40</v>
      </c>
      <c r="C70" s="60">
        <v>0</v>
      </c>
      <c r="D70" s="61"/>
      <c r="E70" s="62"/>
    </row>
    <row r="71" spans="1:5" x14ac:dyDescent="0.25">
      <c r="A71" s="23"/>
      <c r="B71" s="24" t="s">
        <v>41</v>
      </c>
      <c r="C71" s="63">
        <f>C70*C69+C69</f>
        <v>0</v>
      </c>
      <c r="D71" s="64"/>
      <c r="E71" s="65"/>
    </row>
    <row r="72" spans="1:5" x14ac:dyDescent="0.25">
      <c r="A72" s="4"/>
      <c r="B72" s="15" t="s">
        <v>12</v>
      </c>
      <c r="C72" s="66"/>
      <c r="D72" s="67"/>
      <c r="E72" s="68"/>
    </row>
    <row r="73" spans="1:5" x14ac:dyDescent="0.25">
      <c r="A73" s="19" t="s">
        <v>52</v>
      </c>
      <c r="B73" s="33" t="s">
        <v>11</v>
      </c>
      <c r="C73" s="34"/>
      <c r="D73" s="34"/>
      <c r="E73" s="35"/>
    </row>
    <row r="74" spans="1:5" x14ac:dyDescent="0.25">
      <c r="A74" s="3" t="s">
        <v>53</v>
      </c>
      <c r="B74" s="16" t="s">
        <v>201</v>
      </c>
      <c r="C74" s="13"/>
      <c r="D74" s="13"/>
      <c r="E74" s="13"/>
    </row>
    <row r="75" spans="1:5" x14ac:dyDescent="0.25">
      <c r="A75" s="3" t="s">
        <v>54</v>
      </c>
      <c r="B75" s="16" t="s">
        <v>202</v>
      </c>
      <c r="C75" s="13"/>
      <c r="D75" s="13"/>
      <c r="E75" s="13"/>
    </row>
    <row r="76" spans="1:5" x14ac:dyDescent="0.25">
      <c r="A76" s="3" t="s">
        <v>55</v>
      </c>
      <c r="B76" s="16" t="s">
        <v>167</v>
      </c>
      <c r="C76" s="13"/>
      <c r="D76" s="13"/>
      <c r="E76" s="13"/>
    </row>
    <row r="77" spans="1:5" x14ac:dyDescent="0.25">
      <c r="A77" s="3" t="s">
        <v>56</v>
      </c>
      <c r="B77" s="16" t="s">
        <v>203</v>
      </c>
      <c r="C77" s="13"/>
      <c r="D77" s="13"/>
      <c r="E77" s="13"/>
    </row>
    <row r="78" spans="1:5" x14ac:dyDescent="0.25">
      <c r="A78" s="3" t="s">
        <v>81</v>
      </c>
      <c r="B78" s="39" t="s">
        <v>204</v>
      </c>
      <c r="C78" s="13"/>
      <c r="D78" s="13"/>
      <c r="E78" s="13"/>
    </row>
    <row r="79" spans="1:5" ht="25.5" x14ac:dyDescent="0.25">
      <c r="A79" s="3" t="s">
        <v>349</v>
      </c>
      <c r="B79" s="38" t="s">
        <v>205</v>
      </c>
      <c r="C79" s="13"/>
      <c r="D79" s="13"/>
      <c r="E79" s="13"/>
    </row>
    <row r="80" spans="1:5" ht="25.5" x14ac:dyDescent="0.25">
      <c r="A80" s="3" t="s">
        <v>350</v>
      </c>
      <c r="B80" s="38" t="s">
        <v>206</v>
      </c>
      <c r="C80" s="13"/>
      <c r="D80" s="13"/>
      <c r="E80" s="13"/>
    </row>
    <row r="81" spans="1:5" ht="25.5" x14ac:dyDescent="0.25">
      <c r="A81" s="3" t="s">
        <v>351</v>
      </c>
      <c r="B81" s="38" t="s">
        <v>207</v>
      </c>
      <c r="C81" s="13"/>
      <c r="D81" s="13"/>
      <c r="E81" s="13"/>
    </row>
    <row r="82" spans="1:5" ht="29.25" x14ac:dyDescent="0.25">
      <c r="A82" s="19" t="s">
        <v>57</v>
      </c>
      <c r="B82" s="18" t="s">
        <v>82</v>
      </c>
      <c r="C82" s="17" t="s">
        <v>72</v>
      </c>
      <c r="D82" s="17" t="s">
        <v>39</v>
      </c>
      <c r="E82" s="17" t="s">
        <v>68</v>
      </c>
    </row>
    <row r="83" spans="1:5" ht="25.5" x14ac:dyDescent="0.25">
      <c r="A83" s="3" t="s">
        <v>58</v>
      </c>
      <c r="B83" s="16" t="s">
        <v>205</v>
      </c>
      <c r="C83" s="13">
        <v>1</v>
      </c>
      <c r="D83" s="36">
        <v>0</v>
      </c>
      <c r="E83" s="13"/>
    </row>
    <row r="84" spans="1:5" ht="25.5" x14ac:dyDescent="0.25">
      <c r="A84" s="3" t="s">
        <v>352</v>
      </c>
      <c r="B84" s="16" t="s">
        <v>206</v>
      </c>
      <c r="C84" s="13">
        <v>1</v>
      </c>
      <c r="D84" s="36">
        <v>0</v>
      </c>
      <c r="E84" s="13"/>
    </row>
    <row r="85" spans="1:5" ht="26.25" thickBot="1" x14ac:dyDescent="0.3">
      <c r="A85" s="3" t="s">
        <v>353</v>
      </c>
      <c r="B85" s="16" t="s">
        <v>207</v>
      </c>
      <c r="C85" s="13">
        <v>1</v>
      </c>
      <c r="D85" s="36">
        <v>0</v>
      </c>
      <c r="E85" s="13"/>
    </row>
    <row r="86" spans="1:5" x14ac:dyDescent="0.25">
      <c r="A86" s="30"/>
      <c r="B86" s="31" t="s">
        <v>59</v>
      </c>
      <c r="C86" s="69">
        <v>23442</v>
      </c>
      <c r="D86" s="70"/>
      <c r="E86" s="71"/>
    </row>
    <row r="88" spans="1:5" ht="41.25" x14ac:dyDescent="0.25">
      <c r="A88" s="5" t="s">
        <v>7</v>
      </c>
      <c r="B88" s="32" t="s">
        <v>35</v>
      </c>
      <c r="C88" s="6" t="s">
        <v>69</v>
      </c>
      <c r="D88" s="6" t="s">
        <v>70</v>
      </c>
      <c r="E88" s="6" t="s">
        <v>71</v>
      </c>
    </row>
    <row r="89" spans="1:5" ht="15.75" x14ac:dyDescent="0.25">
      <c r="A89" s="2" t="s">
        <v>60</v>
      </c>
      <c r="B89" s="8" t="s">
        <v>310</v>
      </c>
      <c r="C89" s="72"/>
      <c r="D89" s="73"/>
      <c r="E89" s="74"/>
    </row>
    <row r="90" spans="1:5" x14ac:dyDescent="0.25">
      <c r="A90" s="25"/>
      <c r="B90" s="26" t="str">
        <f>CONCATENATE("Cena kopā ",A89," pozīcijai bez PVN, EUR:")</f>
        <v>Cena kopā 4. pozīcijai bez PVN, EUR:</v>
      </c>
      <c r="C90" s="75">
        <f>SUMPRODUCT(C104:C106,D104:D106)</f>
        <v>0</v>
      </c>
      <c r="D90" s="76"/>
      <c r="E90" s="77"/>
    </row>
    <row r="91" spans="1:5" x14ac:dyDescent="0.25">
      <c r="A91" s="23"/>
      <c r="B91" s="15" t="s">
        <v>40</v>
      </c>
      <c r="C91" s="60">
        <v>0</v>
      </c>
      <c r="D91" s="61"/>
      <c r="E91" s="62"/>
    </row>
    <row r="92" spans="1:5" x14ac:dyDescent="0.25">
      <c r="A92" s="23"/>
      <c r="B92" s="24" t="s">
        <v>41</v>
      </c>
      <c r="C92" s="63">
        <f>C91*C90+C90</f>
        <v>0</v>
      </c>
      <c r="D92" s="64"/>
      <c r="E92" s="65"/>
    </row>
    <row r="93" spans="1:5" x14ac:dyDescent="0.25">
      <c r="A93" s="4"/>
      <c r="B93" s="15" t="s">
        <v>12</v>
      </c>
      <c r="C93" s="66"/>
      <c r="D93" s="67"/>
      <c r="E93" s="68"/>
    </row>
    <row r="94" spans="1:5" x14ac:dyDescent="0.25">
      <c r="A94" s="19" t="s">
        <v>61</v>
      </c>
      <c r="B94" s="33" t="s">
        <v>11</v>
      </c>
      <c r="C94" s="34"/>
      <c r="D94" s="34"/>
      <c r="E94" s="35"/>
    </row>
    <row r="95" spans="1:5" x14ac:dyDescent="0.25">
      <c r="A95" s="3" t="s">
        <v>62</v>
      </c>
      <c r="B95" s="16" t="s">
        <v>311</v>
      </c>
      <c r="C95" s="13"/>
      <c r="D95" s="13"/>
      <c r="E95" s="13"/>
    </row>
    <row r="96" spans="1:5" x14ac:dyDescent="0.25">
      <c r="A96" s="3" t="s">
        <v>63</v>
      </c>
      <c r="B96" s="16" t="s">
        <v>170</v>
      </c>
      <c r="C96" s="13"/>
      <c r="D96" s="13"/>
      <c r="E96" s="13"/>
    </row>
    <row r="97" spans="1:5" x14ac:dyDescent="0.25">
      <c r="A97" s="3" t="s">
        <v>64</v>
      </c>
      <c r="B97" s="16" t="s">
        <v>312</v>
      </c>
      <c r="C97" s="13"/>
      <c r="D97" s="13"/>
      <c r="E97" s="13"/>
    </row>
    <row r="98" spans="1:5" x14ac:dyDescent="0.25">
      <c r="A98" s="3" t="s">
        <v>65</v>
      </c>
      <c r="B98" s="16" t="s">
        <v>313</v>
      </c>
      <c r="C98" s="13"/>
      <c r="D98" s="13"/>
      <c r="E98" s="13"/>
    </row>
    <row r="99" spans="1:5" x14ac:dyDescent="0.25">
      <c r="A99" s="3" t="s">
        <v>84</v>
      </c>
      <c r="B99" s="39" t="s">
        <v>204</v>
      </c>
      <c r="C99" s="13"/>
      <c r="D99" s="13"/>
      <c r="E99" s="13"/>
    </row>
    <row r="100" spans="1:5" ht="25.5" x14ac:dyDescent="0.25">
      <c r="A100" s="3" t="s">
        <v>85</v>
      </c>
      <c r="B100" s="38" t="s">
        <v>314</v>
      </c>
      <c r="C100" s="13"/>
      <c r="D100" s="13"/>
      <c r="E100" s="13"/>
    </row>
    <row r="101" spans="1:5" ht="25.5" x14ac:dyDescent="0.25">
      <c r="A101" s="3" t="s">
        <v>86</v>
      </c>
      <c r="B101" s="38" t="s">
        <v>315</v>
      </c>
      <c r="C101" s="13"/>
      <c r="D101" s="13"/>
      <c r="E101" s="13"/>
    </row>
    <row r="102" spans="1:5" ht="25.5" x14ac:dyDescent="0.25">
      <c r="A102" s="3" t="s">
        <v>165</v>
      </c>
      <c r="B102" s="38" t="s">
        <v>316</v>
      </c>
      <c r="C102" s="13"/>
      <c r="D102" s="13"/>
      <c r="E102" s="13"/>
    </row>
    <row r="103" spans="1:5" ht="29.25" x14ac:dyDescent="0.25">
      <c r="A103" s="19" t="s">
        <v>66</v>
      </c>
      <c r="B103" s="18" t="s">
        <v>82</v>
      </c>
      <c r="C103" s="17" t="s">
        <v>72</v>
      </c>
      <c r="D103" s="17" t="s">
        <v>39</v>
      </c>
      <c r="E103" s="17" t="s">
        <v>68</v>
      </c>
    </row>
    <row r="104" spans="1:5" ht="25.5" x14ac:dyDescent="0.25">
      <c r="A104" s="3" t="s">
        <v>67</v>
      </c>
      <c r="B104" s="16" t="s">
        <v>314</v>
      </c>
      <c r="C104" s="13">
        <v>5</v>
      </c>
      <c r="D104" s="36">
        <v>0</v>
      </c>
      <c r="E104" s="13"/>
    </row>
    <row r="105" spans="1:5" ht="25.5" x14ac:dyDescent="0.25">
      <c r="A105" s="3" t="s">
        <v>87</v>
      </c>
      <c r="B105" s="16" t="s">
        <v>315</v>
      </c>
      <c r="C105" s="13">
        <v>5</v>
      </c>
      <c r="D105" s="36">
        <v>0</v>
      </c>
      <c r="E105" s="13"/>
    </row>
    <row r="106" spans="1:5" ht="26.25" thickBot="1" x14ac:dyDescent="0.3">
      <c r="A106" s="3" t="s">
        <v>354</v>
      </c>
      <c r="B106" s="16" t="s">
        <v>316</v>
      </c>
      <c r="C106" s="13">
        <v>5</v>
      </c>
      <c r="D106" s="36">
        <v>0</v>
      </c>
      <c r="E106" s="13"/>
    </row>
    <row r="107" spans="1:5" x14ac:dyDescent="0.25">
      <c r="A107" s="30"/>
      <c r="B107" s="31" t="s">
        <v>59</v>
      </c>
      <c r="C107" s="69">
        <v>23442</v>
      </c>
      <c r="D107" s="70"/>
      <c r="E107" s="71"/>
    </row>
    <row r="109" spans="1:5" ht="41.25" x14ac:dyDescent="0.25">
      <c r="A109" s="5" t="s">
        <v>7</v>
      </c>
      <c r="B109" s="32" t="s">
        <v>35</v>
      </c>
      <c r="C109" s="6" t="s">
        <v>69</v>
      </c>
      <c r="D109" s="6" t="s">
        <v>70</v>
      </c>
      <c r="E109" s="6" t="s">
        <v>71</v>
      </c>
    </row>
    <row r="110" spans="1:5" ht="15.75" x14ac:dyDescent="0.25">
      <c r="A110" s="2" t="s">
        <v>76</v>
      </c>
      <c r="B110" s="8" t="s">
        <v>220</v>
      </c>
      <c r="C110" s="72"/>
      <c r="D110" s="73"/>
      <c r="E110" s="74"/>
    </row>
    <row r="111" spans="1:5" x14ac:dyDescent="0.25">
      <c r="A111" s="25"/>
      <c r="B111" s="26" t="str">
        <f>CONCATENATE("Cena kopā ",A110," pozīcijai bez PVN, EUR:")</f>
        <v>Cena kopā 5. pozīcijai bez PVN, EUR:</v>
      </c>
      <c r="C111" s="75">
        <f>SUMPRODUCT(C123:C125,D123:D125)</f>
        <v>0</v>
      </c>
      <c r="D111" s="76"/>
      <c r="E111" s="77"/>
    </row>
    <row r="112" spans="1:5" x14ac:dyDescent="0.25">
      <c r="A112" s="23"/>
      <c r="B112" s="15" t="s">
        <v>40</v>
      </c>
      <c r="C112" s="60">
        <v>0</v>
      </c>
      <c r="D112" s="61"/>
      <c r="E112" s="62"/>
    </row>
    <row r="113" spans="1:5" x14ac:dyDescent="0.25">
      <c r="A113" s="23"/>
      <c r="B113" s="24" t="s">
        <v>41</v>
      </c>
      <c r="C113" s="63">
        <f>C112*C111+C111</f>
        <v>0</v>
      </c>
      <c r="D113" s="64"/>
      <c r="E113" s="65"/>
    </row>
    <row r="114" spans="1:5" x14ac:dyDescent="0.25">
      <c r="A114" s="4"/>
      <c r="B114" s="15" t="s">
        <v>12</v>
      </c>
      <c r="C114" s="66"/>
      <c r="D114" s="67"/>
      <c r="E114" s="68"/>
    </row>
    <row r="115" spans="1:5" x14ac:dyDescent="0.25">
      <c r="A115" s="19" t="s">
        <v>23</v>
      </c>
      <c r="B115" s="33" t="s">
        <v>11</v>
      </c>
      <c r="C115" s="34"/>
      <c r="D115" s="34"/>
      <c r="E115" s="35"/>
    </row>
    <row r="116" spans="1:5" x14ac:dyDescent="0.25">
      <c r="A116" s="3" t="s">
        <v>77</v>
      </c>
      <c r="B116" s="16" t="s">
        <v>221</v>
      </c>
      <c r="C116" s="13"/>
      <c r="D116" s="13"/>
      <c r="E116" s="13"/>
    </row>
    <row r="117" spans="1:5" x14ac:dyDescent="0.25">
      <c r="A117" s="3" t="s">
        <v>78</v>
      </c>
      <c r="B117" s="16" t="s">
        <v>276</v>
      </c>
      <c r="C117" s="13"/>
      <c r="D117" s="13"/>
      <c r="E117" s="13"/>
    </row>
    <row r="118" spans="1:5" x14ac:dyDescent="0.25">
      <c r="A118" s="3" t="s">
        <v>79</v>
      </c>
      <c r="B118" s="16" t="s">
        <v>277</v>
      </c>
      <c r="C118" s="13"/>
      <c r="D118" s="13"/>
      <c r="E118" s="13"/>
    </row>
    <row r="119" spans="1:5" x14ac:dyDescent="0.25">
      <c r="A119" s="3" t="s">
        <v>80</v>
      </c>
      <c r="B119" s="38" t="s">
        <v>278</v>
      </c>
      <c r="C119" s="13"/>
      <c r="D119" s="13"/>
      <c r="E119" s="13"/>
    </row>
    <row r="120" spans="1:5" ht="15" customHeight="1" x14ac:dyDescent="0.25">
      <c r="A120" s="3" t="s">
        <v>94</v>
      </c>
      <c r="B120" s="38" t="s">
        <v>279</v>
      </c>
      <c r="C120" s="13"/>
      <c r="D120" s="13"/>
      <c r="E120" s="13"/>
    </row>
    <row r="121" spans="1:5" ht="25.5" x14ac:dyDescent="0.25">
      <c r="A121" s="3" t="s">
        <v>95</v>
      </c>
      <c r="B121" s="38" t="s">
        <v>280</v>
      </c>
      <c r="C121" s="13"/>
      <c r="D121" s="13"/>
      <c r="E121" s="13"/>
    </row>
    <row r="122" spans="1:5" ht="29.25" x14ac:dyDescent="0.25">
      <c r="A122" s="19" t="s">
        <v>24</v>
      </c>
      <c r="B122" s="18" t="s">
        <v>82</v>
      </c>
      <c r="C122" s="17" t="s">
        <v>72</v>
      </c>
      <c r="D122" s="17" t="s">
        <v>39</v>
      </c>
      <c r="E122" s="17" t="s">
        <v>68</v>
      </c>
    </row>
    <row r="123" spans="1:5" x14ac:dyDescent="0.25">
      <c r="A123" s="3" t="s">
        <v>96</v>
      </c>
      <c r="B123" s="16" t="s">
        <v>278</v>
      </c>
      <c r="C123" s="13">
        <v>120</v>
      </c>
      <c r="D123" s="36">
        <v>0</v>
      </c>
      <c r="E123" s="13"/>
    </row>
    <row r="124" spans="1:5" ht="25.5" x14ac:dyDescent="0.25">
      <c r="A124" s="3" t="s">
        <v>97</v>
      </c>
      <c r="B124" s="27" t="s">
        <v>279</v>
      </c>
      <c r="C124" s="50">
        <v>12</v>
      </c>
      <c r="D124" s="36">
        <v>0</v>
      </c>
      <c r="E124" s="51"/>
    </row>
    <row r="125" spans="1:5" ht="15.75" thickBot="1" x14ac:dyDescent="0.3">
      <c r="A125" s="3" t="s">
        <v>98</v>
      </c>
      <c r="B125" s="27" t="s">
        <v>280</v>
      </c>
      <c r="C125" s="50">
        <v>12</v>
      </c>
      <c r="D125" s="36">
        <v>0</v>
      </c>
      <c r="E125" s="51"/>
    </row>
    <row r="126" spans="1:5" x14ac:dyDescent="0.25">
      <c r="A126" s="30"/>
      <c r="B126" s="31" t="s">
        <v>59</v>
      </c>
      <c r="C126" s="69">
        <v>23442</v>
      </c>
      <c r="D126" s="70"/>
      <c r="E126" s="71"/>
    </row>
    <row r="128" spans="1:5" ht="41.25" x14ac:dyDescent="0.25">
      <c r="A128" s="5" t="s">
        <v>7</v>
      </c>
      <c r="B128" s="32" t="s">
        <v>35</v>
      </c>
      <c r="C128" s="6" t="s">
        <v>69</v>
      </c>
      <c r="D128" s="6" t="s">
        <v>70</v>
      </c>
      <c r="E128" s="6" t="s">
        <v>71</v>
      </c>
    </row>
    <row r="129" spans="1:5" ht="15.75" x14ac:dyDescent="0.25">
      <c r="A129" s="2" t="s">
        <v>99</v>
      </c>
      <c r="B129" s="8" t="s">
        <v>283</v>
      </c>
      <c r="C129" s="72"/>
      <c r="D129" s="73"/>
      <c r="E129" s="74"/>
    </row>
    <row r="130" spans="1:5" x14ac:dyDescent="0.25">
      <c r="A130" s="25"/>
      <c r="B130" s="26" t="str">
        <f>CONCATENATE("Cena kopā ",A129," pozīcijai bez PVN, EUR:")</f>
        <v>Cena kopā 6. pozīcijai bez PVN, EUR:</v>
      </c>
      <c r="C130" s="75">
        <f>SUMPRODUCT(C142:C144,D142:D144)</f>
        <v>0</v>
      </c>
      <c r="D130" s="76"/>
      <c r="E130" s="77"/>
    </row>
    <row r="131" spans="1:5" x14ac:dyDescent="0.25">
      <c r="A131" s="23"/>
      <c r="B131" s="15" t="s">
        <v>40</v>
      </c>
      <c r="C131" s="60">
        <v>0</v>
      </c>
      <c r="D131" s="61"/>
      <c r="E131" s="62"/>
    </row>
    <row r="132" spans="1:5" x14ac:dyDescent="0.25">
      <c r="A132" s="23"/>
      <c r="B132" s="24" t="s">
        <v>41</v>
      </c>
      <c r="C132" s="63">
        <f>C131*C130+C130</f>
        <v>0</v>
      </c>
      <c r="D132" s="64"/>
      <c r="E132" s="65"/>
    </row>
    <row r="133" spans="1:5" x14ac:dyDescent="0.25">
      <c r="A133" s="4"/>
      <c r="B133" s="15" t="s">
        <v>12</v>
      </c>
      <c r="C133" s="66"/>
      <c r="D133" s="67"/>
      <c r="E133" s="68"/>
    </row>
    <row r="134" spans="1:5" x14ac:dyDescent="0.25">
      <c r="A134" s="19" t="s">
        <v>25</v>
      </c>
      <c r="B134" s="33" t="s">
        <v>11</v>
      </c>
      <c r="C134" s="34"/>
      <c r="D134" s="34"/>
      <c r="E134" s="35"/>
    </row>
    <row r="135" spans="1:5" x14ac:dyDescent="0.25">
      <c r="A135" s="3" t="s">
        <v>100</v>
      </c>
      <c r="B135" s="16" t="s">
        <v>285</v>
      </c>
      <c r="C135" s="13"/>
      <c r="D135" s="13"/>
      <c r="E135" s="13"/>
    </row>
    <row r="136" spans="1:5" x14ac:dyDescent="0.25">
      <c r="A136" s="3" t="s">
        <v>101</v>
      </c>
      <c r="B136" s="16" t="s">
        <v>199</v>
      </c>
      <c r="C136" s="13"/>
      <c r="D136" s="13"/>
      <c r="E136" s="13"/>
    </row>
    <row r="137" spans="1:5" x14ac:dyDescent="0.25">
      <c r="A137" s="3" t="s">
        <v>102</v>
      </c>
      <c r="B137" s="16" t="s">
        <v>286</v>
      </c>
      <c r="C137" s="13"/>
      <c r="D137" s="13"/>
      <c r="E137" s="13"/>
    </row>
    <row r="138" spans="1:5" x14ac:dyDescent="0.25">
      <c r="A138" s="3" t="s">
        <v>103</v>
      </c>
      <c r="B138" s="38" t="s">
        <v>287</v>
      </c>
      <c r="C138" s="13"/>
      <c r="D138" s="13"/>
      <c r="E138" s="13"/>
    </row>
    <row r="139" spans="1:5" x14ac:dyDescent="0.25">
      <c r="A139" s="3" t="s">
        <v>104</v>
      </c>
      <c r="B139" s="38" t="s">
        <v>288</v>
      </c>
      <c r="C139" s="13"/>
      <c r="D139" s="13"/>
      <c r="E139" s="13"/>
    </row>
    <row r="140" spans="1:5" x14ac:dyDescent="0.25">
      <c r="A140" s="3" t="s">
        <v>105</v>
      </c>
      <c r="B140" s="38" t="s">
        <v>289</v>
      </c>
      <c r="C140" s="13"/>
      <c r="D140" s="13"/>
      <c r="E140" s="13"/>
    </row>
    <row r="141" spans="1:5" ht="29.25" x14ac:dyDescent="0.25">
      <c r="A141" s="19" t="s">
        <v>26</v>
      </c>
      <c r="B141" s="18" t="s">
        <v>82</v>
      </c>
      <c r="C141" s="17" t="s">
        <v>72</v>
      </c>
      <c r="D141" s="17" t="s">
        <v>39</v>
      </c>
      <c r="E141" s="17" t="s">
        <v>68</v>
      </c>
    </row>
    <row r="142" spans="1:5" x14ac:dyDescent="0.25">
      <c r="A142" s="3" t="s">
        <v>106</v>
      </c>
      <c r="B142" s="16" t="s">
        <v>287</v>
      </c>
      <c r="C142" s="13">
        <v>2</v>
      </c>
      <c r="D142" s="36">
        <v>0</v>
      </c>
      <c r="E142" s="13"/>
    </row>
    <row r="143" spans="1:5" x14ac:dyDescent="0.25">
      <c r="A143" s="3" t="s">
        <v>107</v>
      </c>
      <c r="B143" s="16" t="s">
        <v>288</v>
      </c>
      <c r="C143" s="13">
        <v>2</v>
      </c>
      <c r="D143" s="36">
        <v>0</v>
      </c>
      <c r="E143" s="13"/>
    </row>
    <row r="144" spans="1:5" ht="15.75" thickBot="1" x14ac:dyDescent="0.3">
      <c r="A144" s="3" t="s">
        <v>355</v>
      </c>
      <c r="B144" s="16" t="s">
        <v>289</v>
      </c>
      <c r="C144" s="13">
        <v>5</v>
      </c>
      <c r="D144" s="36">
        <v>0</v>
      </c>
      <c r="E144" s="13"/>
    </row>
    <row r="145" spans="1:5" x14ac:dyDescent="0.25">
      <c r="A145" s="30"/>
      <c r="B145" s="31" t="s">
        <v>59</v>
      </c>
      <c r="C145" s="69">
        <v>23442</v>
      </c>
      <c r="D145" s="70"/>
      <c r="E145" s="71"/>
    </row>
    <row r="146" spans="1:5" ht="15.75" customHeight="1" x14ac:dyDescent="0.25"/>
    <row r="147" spans="1:5" ht="41.25" x14ac:dyDescent="0.25">
      <c r="A147" s="5" t="s">
        <v>7</v>
      </c>
      <c r="B147" s="32" t="s">
        <v>35</v>
      </c>
      <c r="C147" s="6" t="s">
        <v>69</v>
      </c>
      <c r="D147" s="6" t="s">
        <v>70</v>
      </c>
      <c r="E147" s="6" t="s">
        <v>71</v>
      </c>
    </row>
    <row r="148" spans="1:5" ht="15.75" x14ac:dyDescent="0.25">
      <c r="A148" s="2" t="s">
        <v>108</v>
      </c>
      <c r="B148" s="8" t="s">
        <v>317</v>
      </c>
      <c r="C148" s="72"/>
      <c r="D148" s="73"/>
      <c r="E148" s="74"/>
    </row>
    <row r="149" spans="1:5" x14ac:dyDescent="0.25">
      <c r="A149" s="25"/>
      <c r="B149" s="26" t="str">
        <f>CONCATENATE("Cena kopā ",A148," pozīcijai bez PVN, EUR:")</f>
        <v>Cena kopā 7. pozīcijai bez PVN, EUR:</v>
      </c>
      <c r="C149" s="75">
        <f>SUMPRODUCT(C166:C170,D166:D170)</f>
        <v>0</v>
      </c>
      <c r="D149" s="76"/>
      <c r="E149" s="77"/>
    </row>
    <row r="150" spans="1:5" x14ac:dyDescent="0.25">
      <c r="A150" s="23"/>
      <c r="B150" s="15" t="s">
        <v>40</v>
      </c>
      <c r="C150" s="60">
        <v>0</v>
      </c>
      <c r="D150" s="61"/>
      <c r="E150" s="62"/>
    </row>
    <row r="151" spans="1:5" x14ac:dyDescent="0.25">
      <c r="A151" s="23"/>
      <c r="B151" s="24" t="s">
        <v>41</v>
      </c>
      <c r="C151" s="63">
        <f>C150*C149+C149</f>
        <v>0</v>
      </c>
      <c r="D151" s="64"/>
      <c r="E151" s="65"/>
    </row>
    <row r="152" spans="1:5" x14ac:dyDescent="0.25">
      <c r="A152" s="4"/>
      <c r="B152" s="15" t="s">
        <v>12</v>
      </c>
      <c r="C152" s="66"/>
      <c r="D152" s="67"/>
      <c r="E152" s="68"/>
    </row>
    <row r="153" spans="1:5" x14ac:dyDescent="0.25">
      <c r="A153" s="19" t="s">
        <v>28</v>
      </c>
      <c r="B153" s="33" t="s">
        <v>11</v>
      </c>
      <c r="C153" s="34"/>
      <c r="D153" s="34"/>
      <c r="E153" s="35"/>
    </row>
    <row r="154" spans="1:5" x14ac:dyDescent="0.25">
      <c r="A154" s="3" t="s">
        <v>109</v>
      </c>
      <c r="B154" s="16" t="s">
        <v>274</v>
      </c>
      <c r="C154" s="13"/>
      <c r="D154" s="13"/>
      <c r="E154" s="13"/>
    </row>
    <row r="155" spans="1:5" x14ac:dyDescent="0.25">
      <c r="A155" s="3" t="s">
        <v>110</v>
      </c>
      <c r="B155" s="16" t="s">
        <v>318</v>
      </c>
      <c r="C155" s="13"/>
      <c r="D155" s="13"/>
      <c r="E155" s="13"/>
    </row>
    <row r="156" spans="1:5" x14ac:dyDescent="0.25">
      <c r="A156" s="3" t="s">
        <v>111</v>
      </c>
      <c r="B156" s="16" t="s">
        <v>319</v>
      </c>
      <c r="C156" s="13"/>
      <c r="D156" s="13"/>
      <c r="E156" s="13"/>
    </row>
    <row r="157" spans="1:5" x14ac:dyDescent="0.25">
      <c r="A157" s="3" t="s">
        <v>112</v>
      </c>
      <c r="B157" s="16" t="s">
        <v>320</v>
      </c>
      <c r="C157" s="13"/>
      <c r="D157" s="13"/>
      <c r="E157" s="13"/>
    </row>
    <row r="158" spans="1:5" x14ac:dyDescent="0.25">
      <c r="A158" s="3" t="s">
        <v>113</v>
      </c>
      <c r="B158" s="16" t="s">
        <v>275</v>
      </c>
      <c r="C158" s="13"/>
      <c r="D158" s="13"/>
      <c r="E158" s="13"/>
    </row>
    <row r="159" spans="1:5" x14ac:dyDescent="0.25">
      <c r="A159" s="3" t="s">
        <v>114</v>
      </c>
      <c r="B159" s="39" t="s">
        <v>321</v>
      </c>
      <c r="C159" s="13"/>
      <c r="D159" s="13"/>
      <c r="E159" s="13"/>
    </row>
    <row r="160" spans="1:5" x14ac:dyDescent="0.25">
      <c r="A160" s="3" t="s">
        <v>113</v>
      </c>
      <c r="B160" s="38" t="s">
        <v>324</v>
      </c>
      <c r="C160" s="13"/>
      <c r="D160" s="13"/>
      <c r="E160" s="13"/>
    </row>
    <row r="161" spans="1:5" x14ac:dyDescent="0.25">
      <c r="A161" s="3" t="s">
        <v>114</v>
      </c>
      <c r="B161" s="38" t="s">
        <v>323</v>
      </c>
      <c r="C161" s="13"/>
      <c r="D161" s="13"/>
      <c r="E161" s="13"/>
    </row>
    <row r="162" spans="1:5" x14ac:dyDescent="0.25">
      <c r="A162" s="3" t="s">
        <v>119</v>
      </c>
      <c r="B162" s="38" t="s">
        <v>322</v>
      </c>
      <c r="C162" s="13"/>
      <c r="D162" s="13"/>
      <c r="E162" s="13"/>
    </row>
    <row r="163" spans="1:5" x14ac:dyDescent="0.25">
      <c r="A163" s="3" t="s">
        <v>115</v>
      </c>
      <c r="B163" s="38" t="s">
        <v>325</v>
      </c>
      <c r="C163" s="13"/>
      <c r="D163" s="13"/>
      <c r="E163" s="13"/>
    </row>
    <row r="164" spans="1:5" x14ac:dyDescent="0.25">
      <c r="A164" s="3" t="s">
        <v>116</v>
      </c>
      <c r="B164" s="38" t="s">
        <v>326</v>
      </c>
      <c r="C164" s="13"/>
      <c r="D164" s="13"/>
      <c r="E164" s="13"/>
    </row>
    <row r="165" spans="1:5" ht="29.25" x14ac:dyDescent="0.25">
      <c r="A165" s="19" t="s">
        <v>27</v>
      </c>
      <c r="B165" s="18" t="s">
        <v>82</v>
      </c>
      <c r="C165" s="17" t="s">
        <v>72</v>
      </c>
      <c r="D165" s="17" t="s">
        <v>39</v>
      </c>
      <c r="E165" s="17" t="s">
        <v>68</v>
      </c>
    </row>
    <row r="166" spans="1:5" x14ac:dyDescent="0.25">
      <c r="A166" s="3" t="s">
        <v>117</v>
      </c>
      <c r="B166" s="16" t="s">
        <v>324</v>
      </c>
      <c r="C166" s="13">
        <v>1</v>
      </c>
      <c r="D166" s="36">
        <v>0</v>
      </c>
      <c r="E166" s="13"/>
    </row>
    <row r="167" spans="1:5" x14ac:dyDescent="0.25">
      <c r="A167" s="3" t="s">
        <v>118</v>
      </c>
      <c r="B167" s="16" t="s">
        <v>323</v>
      </c>
      <c r="C167" s="13">
        <v>1</v>
      </c>
      <c r="D167" s="36">
        <v>0</v>
      </c>
      <c r="E167" s="13"/>
    </row>
    <row r="168" spans="1:5" x14ac:dyDescent="0.25">
      <c r="A168" s="3" t="s">
        <v>120</v>
      </c>
      <c r="B168" s="16" t="s">
        <v>322</v>
      </c>
      <c r="C168" s="13">
        <v>1</v>
      </c>
      <c r="D168" s="36">
        <v>0</v>
      </c>
      <c r="E168" s="13"/>
    </row>
    <row r="169" spans="1:5" x14ac:dyDescent="0.25">
      <c r="A169" s="3" t="s">
        <v>121</v>
      </c>
      <c r="B169" s="16" t="s">
        <v>325</v>
      </c>
      <c r="C169" s="13">
        <v>1</v>
      </c>
      <c r="D169" s="36">
        <v>0</v>
      </c>
      <c r="E169" s="13"/>
    </row>
    <row r="170" spans="1:5" ht="15.75" thickBot="1" x14ac:dyDescent="0.3">
      <c r="A170" s="3" t="s">
        <v>169</v>
      </c>
      <c r="B170" s="16" t="s">
        <v>326</v>
      </c>
      <c r="C170" s="13">
        <v>2</v>
      </c>
      <c r="D170" s="36">
        <v>0</v>
      </c>
      <c r="E170" s="13"/>
    </row>
    <row r="171" spans="1:5" x14ac:dyDescent="0.25">
      <c r="A171" s="30"/>
      <c r="B171" s="31" t="s">
        <v>59</v>
      </c>
      <c r="C171" s="69">
        <v>23442</v>
      </c>
      <c r="D171" s="70"/>
      <c r="E171" s="71"/>
    </row>
    <row r="173" spans="1:5" ht="41.25" x14ac:dyDescent="0.25">
      <c r="A173" s="5" t="s">
        <v>7</v>
      </c>
      <c r="B173" s="32" t="s">
        <v>35</v>
      </c>
      <c r="C173" s="6" t="s">
        <v>69</v>
      </c>
      <c r="D173" s="6" t="s">
        <v>70</v>
      </c>
      <c r="E173" s="6" t="s">
        <v>71</v>
      </c>
    </row>
    <row r="174" spans="1:5" ht="15.75" x14ac:dyDescent="0.25">
      <c r="A174" s="2" t="s">
        <v>124</v>
      </c>
      <c r="B174" s="8" t="s">
        <v>357</v>
      </c>
      <c r="C174" s="72"/>
      <c r="D174" s="73"/>
      <c r="E174" s="74"/>
    </row>
    <row r="175" spans="1:5" x14ac:dyDescent="0.25">
      <c r="A175" s="25"/>
      <c r="B175" s="26" t="str">
        <f>CONCATENATE("Cena kopā ",A174," pozīcijai bez PVN, EUR:")</f>
        <v>Cena kopā 8. pozīcijai bez PVN, EUR:</v>
      </c>
      <c r="C175" s="75">
        <f>SUMPRODUCT(C190:C193,D190:D193)</f>
        <v>0</v>
      </c>
      <c r="D175" s="76"/>
      <c r="E175" s="77"/>
    </row>
    <row r="176" spans="1:5" x14ac:dyDescent="0.25">
      <c r="A176" s="23"/>
      <c r="B176" s="15" t="s">
        <v>40</v>
      </c>
      <c r="C176" s="60">
        <v>0</v>
      </c>
      <c r="D176" s="61"/>
      <c r="E176" s="62"/>
    </row>
    <row r="177" spans="1:5" x14ac:dyDescent="0.25">
      <c r="A177" s="23"/>
      <c r="B177" s="24" t="s">
        <v>41</v>
      </c>
      <c r="C177" s="63">
        <f>C176*C175+C175</f>
        <v>0</v>
      </c>
      <c r="D177" s="64"/>
      <c r="E177" s="65"/>
    </row>
    <row r="178" spans="1:5" x14ac:dyDescent="0.25">
      <c r="A178" s="4"/>
      <c r="B178" s="15" t="s">
        <v>12</v>
      </c>
      <c r="C178" s="66"/>
      <c r="D178" s="67"/>
      <c r="E178" s="68"/>
    </row>
    <row r="179" spans="1:5" x14ac:dyDescent="0.25">
      <c r="A179" s="19" t="s">
        <v>125</v>
      </c>
      <c r="B179" s="33" t="s">
        <v>11</v>
      </c>
      <c r="C179" s="34"/>
      <c r="D179" s="34"/>
      <c r="E179" s="35"/>
    </row>
    <row r="180" spans="1:5" x14ac:dyDescent="0.25">
      <c r="A180" s="3" t="s">
        <v>126</v>
      </c>
      <c r="B180" s="16" t="s">
        <v>291</v>
      </c>
      <c r="C180" s="13"/>
      <c r="D180" s="13"/>
      <c r="E180" s="13"/>
    </row>
    <row r="181" spans="1:5" x14ac:dyDescent="0.25">
      <c r="A181" s="3" t="s">
        <v>127</v>
      </c>
      <c r="B181" s="16" t="s">
        <v>290</v>
      </c>
      <c r="C181" s="13"/>
      <c r="D181" s="13"/>
      <c r="E181" s="13"/>
    </row>
    <row r="182" spans="1:5" x14ac:dyDescent="0.25">
      <c r="A182" s="3" t="s">
        <v>128</v>
      </c>
      <c r="B182" s="16" t="s">
        <v>292</v>
      </c>
      <c r="C182" s="13"/>
      <c r="D182" s="13"/>
      <c r="E182" s="13"/>
    </row>
    <row r="183" spans="1:5" x14ac:dyDescent="0.25">
      <c r="A183" s="3" t="s">
        <v>129</v>
      </c>
      <c r="B183" s="16" t="s">
        <v>293</v>
      </c>
      <c r="C183" s="13"/>
      <c r="D183" s="13"/>
      <c r="E183" s="13"/>
    </row>
    <row r="184" spans="1:5" x14ac:dyDescent="0.25">
      <c r="A184" s="3" t="s">
        <v>130</v>
      </c>
      <c r="B184" s="39" t="s">
        <v>294</v>
      </c>
      <c r="C184" s="13"/>
      <c r="D184" s="13"/>
      <c r="E184" s="13"/>
    </row>
    <row r="185" spans="1:5" x14ac:dyDescent="0.25">
      <c r="A185" s="3" t="s">
        <v>131</v>
      </c>
      <c r="B185" s="38" t="s">
        <v>297</v>
      </c>
      <c r="C185" s="13"/>
      <c r="D185" s="13"/>
      <c r="E185" s="13"/>
    </row>
    <row r="186" spans="1:5" x14ac:dyDescent="0.25">
      <c r="A186" s="3" t="s">
        <v>132</v>
      </c>
      <c r="B186" s="38" t="s">
        <v>298</v>
      </c>
      <c r="C186" s="13"/>
      <c r="D186" s="13"/>
      <c r="E186" s="13"/>
    </row>
    <row r="187" spans="1:5" x14ac:dyDescent="0.25">
      <c r="A187" s="3" t="s">
        <v>133</v>
      </c>
      <c r="B187" s="38" t="s">
        <v>299</v>
      </c>
      <c r="C187" s="13"/>
      <c r="D187" s="13"/>
      <c r="E187" s="13"/>
    </row>
    <row r="188" spans="1:5" ht="38.25" x14ac:dyDescent="0.25">
      <c r="A188" s="3" t="s">
        <v>134</v>
      </c>
      <c r="B188" s="27" t="s">
        <v>296</v>
      </c>
      <c r="C188" s="13"/>
      <c r="D188" s="13"/>
      <c r="E188" s="13"/>
    </row>
    <row r="189" spans="1:5" ht="29.25" x14ac:dyDescent="0.25">
      <c r="A189" s="19" t="s">
        <v>135</v>
      </c>
      <c r="B189" s="18" t="s">
        <v>82</v>
      </c>
      <c r="C189" s="17" t="s">
        <v>72</v>
      </c>
      <c r="D189" s="17" t="s">
        <v>39</v>
      </c>
      <c r="E189" s="17" t="s">
        <v>68</v>
      </c>
    </row>
    <row r="190" spans="1:5" ht="25.5" x14ac:dyDescent="0.25">
      <c r="A190" s="3" t="s">
        <v>136</v>
      </c>
      <c r="B190" s="16" t="s">
        <v>303</v>
      </c>
      <c r="C190" s="13">
        <v>3</v>
      </c>
      <c r="D190" s="36">
        <v>0</v>
      </c>
      <c r="E190" s="13"/>
    </row>
    <row r="191" spans="1:5" ht="25.5" x14ac:dyDescent="0.25">
      <c r="A191" s="3" t="s">
        <v>137</v>
      </c>
      <c r="B191" s="16" t="s">
        <v>304</v>
      </c>
      <c r="C191" s="13">
        <v>5</v>
      </c>
      <c r="D191" s="36">
        <v>0</v>
      </c>
      <c r="E191" s="13"/>
    </row>
    <row r="192" spans="1:5" ht="25.5" x14ac:dyDescent="0.25">
      <c r="A192" s="3" t="s">
        <v>138</v>
      </c>
      <c r="B192" s="16" t="s">
        <v>305</v>
      </c>
      <c r="C192" s="13">
        <v>1</v>
      </c>
      <c r="D192" s="36">
        <v>0</v>
      </c>
      <c r="E192" s="13"/>
    </row>
    <row r="193" spans="1:5" ht="15.75" thickBot="1" x14ac:dyDescent="0.3">
      <c r="A193" s="3" t="s">
        <v>139</v>
      </c>
      <c r="B193" s="16" t="s">
        <v>309</v>
      </c>
      <c r="C193" s="13">
        <v>2</v>
      </c>
      <c r="D193" s="36">
        <v>0</v>
      </c>
      <c r="E193" s="13"/>
    </row>
    <row r="194" spans="1:5" x14ac:dyDescent="0.25">
      <c r="A194" s="30"/>
      <c r="B194" s="31" t="s">
        <v>59</v>
      </c>
      <c r="C194" s="69">
        <v>23121</v>
      </c>
      <c r="D194" s="70"/>
      <c r="E194" s="71"/>
    </row>
    <row r="196" spans="1:5" ht="41.25" x14ac:dyDescent="0.25">
      <c r="A196" s="5" t="s">
        <v>7</v>
      </c>
      <c r="B196" s="32" t="s">
        <v>35</v>
      </c>
      <c r="C196" s="6" t="s">
        <v>69</v>
      </c>
      <c r="D196" s="6" t="s">
        <v>70</v>
      </c>
      <c r="E196" s="6" t="s">
        <v>71</v>
      </c>
    </row>
    <row r="197" spans="1:5" ht="15.75" x14ac:dyDescent="0.25">
      <c r="A197" s="2" t="s">
        <v>171</v>
      </c>
      <c r="B197" s="8" t="s">
        <v>356</v>
      </c>
      <c r="C197" s="72"/>
      <c r="D197" s="73"/>
      <c r="E197" s="74"/>
    </row>
    <row r="198" spans="1:5" x14ac:dyDescent="0.25">
      <c r="A198" s="25"/>
      <c r="B198" s="26" t="str">
        <f>CONCATENATE("Cena kopā ",A197," pozīcijai bez PVN, EUR:")</f>
        <v>Cena kopā 9. pozīcijai bez PVN, EUR:</v>
      </c>
      <c r="C198" s="75">
        <f>SUMPRODUCT(C213:C216,D213:D216)</f>
        <v>0</v>
      </c>
      <c r="D198" s="76"/>
      <c r="E198" s="77"/>
    </row>
    <row r="199" spans="1:5" x14ac:dyDescent="0.25">
      <c r="A199" s="23"/>
      <c r="B199" s="15" t="s">
        <v>40</v>
      </c>
      <c r="C199" s="60">
        <v>0</v>
      </c>
      <c r="D199" s="61"/>
      <c r="E199" s="62"/>
    </row>
    <row r="200" spans="1:5" x14ac:dyDescent="0.25">
      <c r="A200" s="23"/>
      <c r="B200" s="24" t="s">
        <v>41</v>
      </c>
      <c r="C200" s="63">
        <f>C199*C198+C198</f>
        <v>0</v>
      </c>
      <c r="D200" s="64"/>
      <c r="E200" s="65"/>
    </row>
    <row r="201" spans="1:5" x14ac:dyDescent="0.25">
      <c r="A201" s="4"/>
      <c r="B201" s="15" t="s">
        <v>12</v>
      </c>
      <c r="C201" s="66"/>
      <c r="D201" s="67"/>
      <c r="E201" s="68"/>
    </row>
    <row r="202" spans="1:5" x14ac:dyDescent="0.25">
      <c r="A202" s="19" t="s">
        <v>172</v>
      </c>
      <c r="B202" s="33" t="s">
        <v>11</v>
      </c>
      <c r="C202" s="34"/>
      <c r="D202" s="34"/>
      <c r="E202" s="35"/>
    </row>
    <row r="203" spans="1:5" x14ac:dyDescent="0.25">
      <c r="A203" s="3" t="s">
        <v>173</v>
      </c>
      <c r="B203" s="16" t="s">
        <v>291</v>
      </c>
      <c r="C203" s="13"/>
      <c r="D203" s="13"/>
      <c r="E203" s="13"/>
    </row>
    <row r="204" spans="1:5" x14ac:dyDescent="0.25">
      <c r="A204" s="3" t="s">
        <v>174</v>
      </c>
      <c r="B204" s="16" t="s">
        <v>290</v>
      </c>
      <c r="C204" s="13"/>
      <c r="D204" s="13"/>
      <c r="E204" s="13"/>
    </row>
    <row r="205" spans="1:5" x14ac:dyDescent="0.25">
      <c r="A205" s="3" t="s">
        <v>186</v>
      </c>
      <c r="B205" s="16" t="s">
        <v>292</v>
      </c>
      <c r="C205" s="13"/>
      <c r="D205" s="13"/>
      <c r="E205" s="13"/>
    </row>
    <row r="206" spans="1:5" x14ac:dyDescent="0.25">
      <c r="A206" s="3" t="s">
        <v>175</v>
      </c>
      <c r="B206" s="16" t="s">
        <v>293</v>
      </c>
      <c r="C206" s="13"/>
      <c r="D206" s="13"/>
      <c r="E206" s="13"/>
    </row>
    <row r="207" spans="1:5" x14ac:dyDescent="0.25">
      <c r="A207" s="3" t="s">
        <v>176</v>
      </c>
      <c r="B207" s="39" t="s">
        <v>295</v>
      </c>
      <c r="C207" s="13"/>
      <c r="D207" s="13"/>
      <c r="E207" s="13"/>
    </row>
    <row r="208" spans="1:5" x14ac:dyDescent="0.25">
      <c r="A208" s="3" t="s">
        <v>177</v>
      </c>
      <c r="B208" s="38" t="s">
        <v>300</v>
      </c>
      <c r="C208" s="13"/>
      <c r="D208" s="13"/>
      <c r="E208" s="13"/>
    </row>
    <row r="209" spans="1:5" x14ac:dyDescent="0.25">
      <c r="A209" s="3" t="s">
        <v>178</v>
      </c>
      <c r="B209" s="38" t="s">
        <v>301</v>
      </c>
      <c r="C209" s="13"/>
      <c r="D209" s="13"/>
      <c r="E209" s="13"/>
    </row>
    <row r="210" spans="1:5" x14ac:dyDescent="0.25">
      <c r="A210" s="3" t="s">
        <v>179</v>
      </c>
      <c r="B210" s="38" t="s">
        <v>302</v>
      </c>
      <c r="C210" s="13"/>
      <c r="D210" s="13"/>
      <c r="E210" s="13"/>
    </row>
    <row r="211" spans="1:5" ht="38.25" x14ac:dyDescent="0.25">
      <c r="A211" s="3" t="s">
        <v>180</v>
      </c>
      <c r="B211" s="27" t="s">
        <v>296</v>
      </c>
      <c r="C211" s="13"/>
      <c r="D211" s="13"/>
      <c r="E211" s="13"/>
    </row>
    <row r="212" spans="1:5" ht="29.25" x14ac:dyDescent="0.25">
      <c r="A212" s="19" t="s">
        <v>181</v>
      </c>
      <c r="B212" s="18" t="s">
        <v>82</v>
      </c>
      <c r="C212" s="17" t="s">
        <v>72</v>
      </c>
      <c r="D212" s="17" t="s">
        <v>39</v>
      </c>
      <c r="E212" s="17" t="s">
        <v>68</v>
      </c>
    </row>
    <row r="213" spans="1:5" ht="25.5" x14ac:dyDescent="0.25">
      <c r="A213" s="3" t="s">
        <v>182</v>
      </c>
      <c r="B213" s="16" t="s">
        <v>306</v>
      </c>
      <c r="C213" s="13">
        <v>1</v>
      </c>
      <c r="D213" s="36">
        <v>0</v>
      </c>
      <c r="E213" s="13"/>
    </row>
    <row r="214" spans="1:5" ht="25.5" x14ac:dyDescent="0.25">
      <c r="A214" s="3" t="s">
        <v>183</v>
      </c>
      <c r="B214" s="16" t="s">
        <v>307</v>
      </c>
      <c r="C214" s="13">
        <v>1</v>
      </c>
      <c r="D214" s="36">
        <v>0</v>
      </c>
      <c r="E214" s="13"/>
    </row>
    <row r="215" spans="1:5" ht="25.5" x14ac:dyDescent="0.25">
      <c r="A215" s="3" t="s">
        <v>184</v>
      </c>
      <c r="B215" s="16" t="s">
        <v>308</v>
      </c>
      <c r="C215" s="13">
        <v>1</v>
      </c>
      <c r="D215" s="36">
        <v>0</v>
      </c>
      <c r="E215" s="13"/>
    </row>
    <row r="216" spans="1:5" ht="15.75" thickBot="1" x14ac:dyDescent="0.3">
      <c r="A216" s="3" t="s">
        <v>185</v>
      </c>
      <c r="B216" s="16" t="s">
        <v>309</v>
      </c>
      <c r="C216" s="13">
        <v>2</v>
      </c>
      <c r="D216" s="36">
        <v>0</v>
      </c>
      <c r="E216" s="13"/>
    </row>
    <row r="217" spans="1:5" x14ac:dyDescent="0.25">
      <c r="A217" s="30"/>
      <c r="B217" s="31" t="s">
        <v>59</v>
      </c>
      <c r="C217" s="69">
        <v>23121</v>
      </c>
      <c r="D217" s="70"/>
      <c r="E217" s="71"/>
    </row>
    <row r="219" spans="1:5" ht="41.25" x14ac:dyDescent="0.25">
      <c r="A219" s="5" t="s">
        <v>7</v>
      </c>
      <c r="B219" s="32" t="s">
        <v>35</v>
      </c>
      <c r="C219" s="6" t="s">
        <v>69</v>
      </c>
      <c r="D219" s="6" t="s">
        <v>70</v>
      </c>
      <c r="E219" s="6" t="s">
        <v>71</v>
      </c>
    </row>
    <row r="220" spans="1:5" ht="15.75" x14ac:dyDescent="0.25">
      <c r="A220" s="2" t="s">
        <v>187</v>
      </c>
      <c r="B220" s="8" t="s">
        <v>250</v>
      </c>
      <c r="C220" s="72"/>
      <c r="D220" s="73"/>
      <c r="E220" s="74"/>
    </row>
    <row r="221" spans="1:5" x14ac:dyDescent="0.25">
      <c r="A221" s="25"/>
      <c r="B221" s="26" t="str">
        <f>CONCATENATE("Cena kopā ",A220," pozīcijai bez PVN, EUR:")</f>
        <v>Cena kopā 10. pozīcijai bez PVN, EUR:</v>
      </c>
      <c r="C221" s="75">
        <f>SUMPRODUCT(C241:C248,D241:D248)</f>
        <v>0</v>
      </c>
      <c r="D221" s="76"/>
      <c r="E221" s="77"/>
    </row>
    <row r="222" spans="1:5" x14ac:dyDescent="0.25">
      <c r="A222" s="23"/>
      <c r="B222" s="15" t="s">
        <v>40</v>
      </c>
      <c r="C222" s="60">
        <v>0</v>
      </c>
      <c r="D222" s="61"/>
      <c r="E222" s="62"/>
    </row>
    <row r="223" spans="1:5" x14ac:dyDescent="0.25">
      <c r="A223" s="23"/>
      <c r="B223" s="24" t="s">
        <v>41</v>
      </c>
      <c r="C223" s="63">
        <f>C222*C221+C221</f>
        <v>0</v>
      </c>
      <c r="D223" s="64"/>
      <c r="E223" s="65"/>
    </row>
    <row r="224" spans="1:5" x14ac:dyDescent="0.25">
      <c r="A224" s="4"/>
      <c r="B224" s="15" t="s">
        <v>12</v>
      </c>
      <c r="C224" s="66"/>
      <c r="D224" s="67"/>
      <c r="E224" s="68"/>
    </row>
    <row r="225" spans="1:5" x14ac:dyDescent="0.25">
      <c r="A225" s="19" t="s">
        <v>188</v>
      </c>
      <c r="B225" s="33" t="s">
        <v>11</v>
      </c>
      <c r="C225" s="34"/>
      <c r="D225" s="34"/>
      <c r="E225" s="35"/>
    </row>
    <row r="226" spans="1:5" x14ac:dyDescent="0.25">
      <c r="A226" s="3" t="s">
        <v>189</v>
      </c>
      <c r="B226" s="16" t="s">
        <v>241</v>
      </c>
      <c r="C226" s="13"/>
      <c r="D226" s="13"/>
      <c r="E226" s="13"/>
    </row>
    <row r="227" spans="1:5" x14ac:dyDescent="0.25">
      <c r="A227" s="3" t="s">
        <v>190</v>
      </c>
      <c r="B227" s="16" t="s">
        <v>371</v>
      </c>
      <c r="C227" s="13"/>
      <c r="D227" s="13"/>
      <c r="E227" s="13"/>
    </row>
    <row r="228" spans="1:5" x14ac:dyDescent="0.25">
      <c r="A228" s="3" t="s">
        <v>191</v>
      </c>
      <c r="B228" s="16" t="s">
        <v>252</v>
      </c>
      <c r="C228" s="13"/>
      <c r="D228" s="13"/>
      <c r="E228" s="13"/>
    </row>
    <row r="229" spans="1:5" x14ac:dyDescent="0.25">
      <c r="A229" s="3" t="s">
        <v>192</v>
      </c>
      <c r="B229" s="39" t="s">
        <v>264</v>
      </c>
      <c r="C229" s="13"/>
      <c r="D229" s="13"/>
      <c r="E229" s="13"/>
    </row>
    <row r="230" spans="1:5" ht="25.5" x14ac:dyDescent="0.25">
      <c r="A230" s="3" t="s">
        <v>193</v>
      </c>
      <c r="B230" s="38" t="s">
        <v>265</v>
      </c>
      <c r="C230" s="13"/>
      <c r="D230" s="13"/>
      <c r="E230" s="13"/>
    </row>
    <row r="231" spans="1:5" ht="25.5" x14ac:dyDescent="0.25">
      <c r="A231" s="3" t="s">
        <v>194</v>
      </c>
      <c r="B231" s="38" t="s">
        <v>345</v>
      </c>
      <c r="C231" s="13"/>
      <c r="D231" s="13"/>
      <c r="E231" s="13"/>
    </row>
    <row r="232" spans="1:5" x14ac:dyDescent="0.25">
      <c r="A232" s="3" t="s">
        <v>195</v>
      </c>
      <c r="B232" s="39" t="s">
        <v>251</v>
      </c>
      <c r="C232" s="13"/>
      <c r="D232" s="13"/>
      <c r="E232" s="13"/>
    </row>
    <row r="233" spans="1:5" ht="25.5" x14ac:dyDescent="0.25">
      <c r="A233" s="3" t="s">
        <v>358</v>
      </c>
      <c r="B233" s="38" t="s">
        <v>247</v>
      </c>
      <c r="C233" s="13"/>
      <c r="D233" s="13"/>
      <c r="E233" s="13"/>
    </row>
    <row r="234" spans="1:5" ht="25.5" x14ac:dyDescent="0.25">
      <c r="A234" s="3" t="s">
        <v>359</v>
      </c>
      <c r="B234" s="38" t="s">
        <v>248</v>
      </c>
      <c r="C234" s="13"/>
      <c r="D234" s="13"/>
      <c r="E234" s="13"/>
    </row>
    <row r="235" spans="1:5" ht="25.5" x14ac:dyDescent="0.25">
      <c r="A235" s="3" t="s">
        <v>360</v>
      </c>
      <c r="B235" s="38" t="s">
        <v>249</v>
      </c>
      <c r="C235" s="13"/>
      <c r="D235" s="13"/>
      <c r="E235" s="13"/>
    </row>
    <row r="236" spans="1:5" x14ac:dyDescent="0.25">
      <c r="A236" s="3" t="s">
        <v>361</v>
      </c>
      <c r="B236" s="39" t="s">
        <v>253</v>
      </c>
      <c r="C236" s="13"/>
      <c r="D236" s="13"/>
      <c r="E236" s="13"/>
    </row>
    <row r="237" spans="1:5" ht="25.5" x14ac:dyDescent="0.25">
      <c r="A237" s="3" t="s">
        <v>362</v>
      </c>
      <c r="B237" s="38" t="s">
        <v>254</v>
      </c>
      <c r="C237" s="13"/>
      <c r="D237" s="13"/>
      <c r="E237" s="13"/>
    </row>
    <row r="238" spans="1:5" ht="25.5" x14ac:dyDescent="0.25">
      <c r="A238" s="3" t="s">
        <v>363</v>
      </c>
      <c r="B238" s="38" t="s">
        <v>255</v>
      </c>
      <c r="C238" s="13"/>
      <c r="D238" s="13"/>
      <c r="E238" s="13"/>
    </row>
    <row r="239" spans="1:5" ht="25.5" x14ac:dyDescent="0.25">
      <c r="A239" s="3" t="s">
        <v>364</v>
      </c>
      <c r="B239" s="38" t="s">
        <v>256</v>
      </c>
      <c r="C239" s="13"/>
      <c r="D239" s="13"/>
      <c r="E239" s="13"/>
    </row>
    <row r="240" spans="1:5" ht="29.25" x14ac:dyDescent="0.25">
      <c r="A240" s="19" t="s">
        <v>196</v>
      </c>
      <c r="B240" s="18" t="s">
        <v>82</v>
      </c>
      <c r="C240" s="17" t="s">
        <v>72</v>
      </c>
      <c r="D240" s="17" t="s">
        <v>39</v>
      </c>
      <c r="E240" s="17" t="s">
        <v>68</v>
      </c>
    </row>
    <row r="241" spans="1:5" ht="25.5" x14ac:dyDescent="0.25">
      <c r="A241" s="3" t="s">
        <v>197</v>
      </c>
      <c r="B241" s="16" t="s">
        <v>265</v>
      </c>
      <c r="C241" s="13">
        <v>4</v>
      </c>
      <c r="D241" s="36">
        <v>0</v>
      </c>
      <c r="E241" s="13"/>
    </row>
    <row r="242" spans="1:5" ht="25.5" x14ac:dyDescent="0.25">
      <c r="A242" s="3" t="s">
        <v>198</v>
      </c>
      <c r="B242" s="16" t="s">
        <v>345</v>
      </c>
      <c r="C242" s="13">
        <v>6</v>
      </c>
      <c r="D242" s="36">
        <v>0</v>
      </c>
      <c r="E242" s="13"/>
    </row>
    <row r="243" spans="1:5" ht="25.5" x14ac:dyDescent="0.25">
      <c r="A243" s="3" t="s">
        <v>365</v>
      </c>
      <c r="B243" s="16" t="s">
        <v>257</v>
      </c>
      <c r="C243" s="13">
        <v>2</v>
      </c>
      <c r="D243" s="36">
        <v>0</v>
      </c>
      <c r="E243" s="13"/>
    </row>
    <row r="244" spans="1:5" ht="25.5" x14ac:dyDescent="0.25">
      <c r="A244" s="3" t="s">
        <v>366</v>
      </c>
      <c r="B244" s="16" t="s">
        <v>258</v>
      </c>
      <c r="C244" s="13">
        <v>2</v>
      </c>
      <c r="D244" s="36">
        <v>0</v>
      </c>
      <c r="E244" s="13"/>
    </row>
    <row r="245" spans="1:5" ht="25.5" x14ac:dyDescent="0.25">
      <c r="A245" s="3" t="s">
        <v>367</v>
      </c>
      <c r="B245" s="16" t="s">
        <v>259</v>
      </c>
      <c r="C245" s="13">
        <v>2</v>
      </c>
      <c r="D245" s="36">
        <v>0</v>
      </c>
      <c r="E245" s="13"/>
    </row>
    <row r="246" spans="1:5" ht="25.5" x14ac:dyDescent="0.25">
      <c r="A246" s="3" t="s">
        <v>368</v>
      </c>
      <c r="B246" s="16" t="s">
        <v>260</v>
      </c>
      <c r="C246" s="13">
        <v>1</v>
      </c>
      <c r="D246" s="36">
        <v>0</v>
      </c>
      <c r="E246" s="13"/>
    </row>
    <row r="247" spans="1:5" ht="25.5" x14ac:dyDescent="0.25">
      <c r="A247" s="3" t="s">
        <v>369</v>
      </c>
      <c r="B247" s="16" t="s">
        <v>261</v>
      </c>
      <c r="C247" s="13">
        <v>1</v>
      </c>
      <c r="D247" s="36">
        <v>0</v>
      </c>
      <c r="E247" s="13"/>
    </row>
    <row r="248" spans="1:5" ht="26.25" thickBot="1" x14ac:dyDescent="0.3">
      <c r="A248" s="3" t="s">
        <v>370</v>
      </c>
      <c r="B248" s="16" t="s">
        <v>262</v>
      </c>
      <c r="C248" s="13">
        <v>1</v>
      </c>
      <c r="D248" s="36">
        <v>0</v>
      </c>
      <c r="E248" s="13"/>
    </row>
    <row r="249" spans="1:5" x14ac:dyDescent="0.25">
      <c r="A249" s="30"/>
      <c r="B249" s="31" t="s">
        <v>59</v>
      </c>
      <c r="C249" s="69">
        <v>23442</v>
      </c>
      <c r="D249" s="70"/>
      <c r="E249" s="71"/>
    </row>
    <row r="251" spans="1:5" ht="41.25" x14ac:dyDescent="0.25">
      <c r="A251" s="5" t="s">
        <v>7</v>
      </c>
      <c r="B251" s="32" t="s">
        <v>35</v>
      </c>
      <c r="C251" s="6" t="s">
        <v>69</v>
      </c>
      <c r="D251" s="6" t="s">
        <v>70</v>
      </c>
      <c r="E251" s="6" t="s">
        <v>71</v>
      </c>
    </row>
    <row r="252" spans="1:5" ht="15.75" x14ac:dyDescent="0.25">
      <c r="A252" s="2" t="s">
        <v>213</v>
      </c>
      <c r="B252" s="8" t="s">
        <v>372</v>
      </c>
      <c r="C252" s="72"/>
      <c r="D252" s="73"/>
      <c r="E252" s="74"/>
    </row>
    <row r="253" spans="1:5" x14ac:dyDescent="0.25">
      <c r="A253" s="25"/>
      <c r="B253" s="26" t="str">
        <f>CONCATENATE("Cena kopā ",A252," pozīcijai bez PVN, EUR:")</f>
        <v>Cena kopā 11. pozīcijai bez PVN, EUR:</v>
      </c>
      <c r="C253" s="75">
        <f>SUMPRODUCT(C268:C271,D268:D271)</f>
        <v>0</v>
      </c>
      <c r="D253" s="76"/>
      <c r="E253" s="77"/>
    </row>
    <row r="254" spans="1:5" x14ac:dyDescent="0.25">
      <c r="A254" s="23"/>
      <c r="B254" s="15" t="s">
        <v>40</v>
      </c>
      <c r="C254" s="60">
        <v>0</v>
      </c>
      <c r="D254" s="61"/>
      <c r="E254" s="62"/>
    </row>
    <row r="255" spans="1:5" x14ac:dyDescent="0.25">
      <c r="A255" s="23"/>
      <c r="B255" s="24" t="s">
        <v>41</v>
      </c>
      <c r="C255" s="63">
        <f>C254*C253+C253</f>
        <v>0</v>
      </c>
      <c r="D255" s="64"/>
      <c r="E255" s="65"/>
    </row>
    <row r="256" spans="1:5" x14ac:dyDescent="0.25">
      <c r="A256" s="4"/>
      <c r="B256" s="15" t="s">
        <v>12</v>
      </c>
      <c r="C256" s="66"/>
      <c r="D256" s="67"/>
      <c r="E256" s="68"/>
    </row>
    <row r="257" spans="1:5" x14ac:dyDescent="0.25">
      <c r="A257" s="19" t="s">
        <v>214</v>
      </c>
      <c r="B257" s="33" t="s">
        <v>11</v>
      </c>
      <c r="C257" s="34"/>
      <c r="D257" s="34"/>
      <c r="E257" s="35"/>
    </row>
    <row r="258" spans="1:5" x14ac:dyDescent="0.25">
      <c r="A258" s="3" t="s">
        <v>215</v>
      </c>
      <c r="B258" s="16" t="s">
        <v>241</v>
      </c>
      <c r="C258" s="13"/>
      <c r="D258" s="13"/>
      <c r="E258" s="13"/>
    </row>
    <row r="259" spans="1:5" x14ac:dyDescent="0.25">
      <c r="A259" s="3" t="s">
        <v>216</v>
      </c>
      <c r="B259" s="16" t="s">
        <v>244</v>
      </c>
      <c r="C259" s="13"/>
      <c r="D259" s="13"/>
      <c r="E259" s="13"/>
    </row>
    <row r="260" spans="1:5" x14ac:dyDescent="0.25">
      <c r="A260" s="3" t="s">
        <v>217</v>
      </c>
      <c r="B260" s="39" t="s">
        <v>266</v>
      </c>
      <c r="C260" s="13"/>
      <c r="D260" s="13"/>
      <c r="E260" s="13"/>
    </row>
    <row r="261" spans="1:5" ht="25.5" x14ac:dyDescent="0.25">
      <c r="A261" s="3" t="s">
        <v>374</v>
      </c>
      <c r="B261" s="38" t="s">
        <v>242</v>
      </c>
      <c r="C261" s="13"/>
      <c r="D261" s="13"/>
      <c r="E261" s="13"/>
    </row>
    <row r="262" spans="1:5" x14ac:dyDescent="0.25">
      <c r="A262" s="3" t="s">
        <v>375</v>
      </c>
      <c r="B262" s="39" t="s">
        <v>267</v>
      </c>
      <c r="C262" s="13"/>
      <c r="D262" s="13"/>
      <c r="E262" s="13"/>
    </row>
    <row r="263" spans="1:5" ht="25.5" x14ac:dyDescent="0.25">
      <c r="A263" s="3" t="s">
        <v>376</v>
      </c>
      <c r="B263" s="38" t="s">
        <v>243</v>
      </c>
      <c r="C263" s="13"/>
      <c r="D263" s="13"/>
      <c r="E263" s="13"/>
    </row>
    <row r="264" spans="1:5" ht="25.5" x14ac:dyDescent="0.25">
      <c r="A264" s="3" t="s">
        <v>377</v>
      </c>
      <c r="B264" s="38" t="s">
        <v>245</v>
      </c>
      <c r="C264" s="13"/>
      <c r="D264" s="13"/>
      <c r="E264" s="13"/>
    </row>
    <row r="265" spans="1:5" x14ac:dyDescent="0.25">
      <c r="A265" s="3" t="s">
        <v>378</v>
      </c>
      <c r="B265" s="39" t="s">
        <v>268</v>
      </c>
      <c r="C265" s="13"/>
      <c r="D265" s="13"/>
      <c r="E265" s="13"/>
    </row>
    <row r="266" spans="1:5" ht="15" customHeight="1" x14ac:dyDescent="0.25">
      <c r="A266" s="3" t="s">
        <v>379</v>
      </c>
      <c r="B266" s="38" t="s">
        <v>263</v>
      </c>
      <c r="C266" s="13"/>
      <c r="D266" s="13"/>
      <c r="E266" s="13"/>
    </row>
    <row r="267" spans="1:5" ht="29.25" x14ac:dyDescent="0.25">
      <c r="A267" s="19" t="s">
        <v>218</v>
      </c>
      <c r="B267" s="18" t="s">
        <v>82</v>
      </c>
      <c r="C267" s="17" t="s">
        <v>72</v>
      </c>
      <c r="D267" s="17" t="s">
        <v>39</v>
      </c>
      <c r="E267" s="17" t="s">
        <v>68</v>
      </c>
    </row>
    <row r="268" spans="1:5" ht="25.5" x14ac:dyDescent="0.25">
      <c r="A268" s="3" t="s">
        <v>219</v>
      </c>
      <c r="B268" s="16" t="s">
        <v>269</v>
      </c>
      <c r="C268" s="13">
        <v>3</v>
      </c>
      <c r="D268" s="36">
        <v>0</v>
      </c>
      <c r="E268" s="13"/>
    </row>
    <row r="269" spans="1:5" ht="25.5" x14ac:dyDescent="0.25">
      <c r="A269" s="3" t="s">
        <v>380</v>
      </c>
      <c r="B269" s="16" t="s">
        <v>270</v>
      </c>
      <c r="C269" s="13">
        <v>3</v>
      </c>
      <c r="D269" s="36">
        <v>0</v>
      </c>
      <c r="E269" s="13"/>
    </row>
    <row r="270" spans="1:5" ht="25.5" x14ac:dyDescent="0.25">
      <c r="A270" s="3" t="s">
        <v>381</v>
      </c>
      <c r="B270" s="16" t="s">
        <v>271</v>
      </c>
      <c r="C270" s="13">
        <v>3</v>
      </c>
      <c r="D270" s="36">
        <v>0</v>
      </c>
      <c r="E270" s="13"/>
    </row>
    <row r="271" spans="1:5" ht="26.25" thickBot="1" x14ac:dyDescent="0.3">
      <c r="A271" s="3" t="s">
        <v>382</v>
      </c>
      <c r="B271" s="16" t="s">
        <v>273</v>
      </c>
      <c r="C271" s="13">
        <v>3</v>
      </c>
      <c r="D271" s="36">
        <v>0</v>
      </c>
      <c r="E271" s="13"/>
    </row>
    <row r="272" spans="1:5" x14ac:dyDescent="0.25">
      <c r="A272" s="30"/>
      <c r="B272" s="31" t="s">
        <v>59</v>
      </c>
      <c r="C272" s="69">
        <v>23442</v>
      </c>
      <c r="D272" s="70"/>
      <c r="E272" s="71"/>
    </row>
    <row r="274" spans="1:5" ht="15.75" x14ac:dyDescent="0.25">
      <c r="A274" s="2" t="s">
        <v>222</v>
      </c>
      <c r="B274" s="8" t="s">
        <v>373</v>
      </c>
      <c r="C274" s="72"/>
      <c r="D274" s="73"/>
      <c r="E274" s="74"/>
    </row>
    <row r="275" spans="1:5" x14ac:dyDescent="0.25">
      <c r="A275" s="25"/>
      <c r="B275" s="26" t="str">
        <f>CONCATENATE("Cena kopā ",A274," pozīcijai bez PVN, EUR:")</f>
        <v>Cena kopā 12. pozīcijai bez PVN, EUR:</v>
      </c>
      <c r="C275" s="75">
        <f>SUMPRODUCT(C286:C287,D286:D287)</f>
        <v>0</v>
      </c>
      <c r="D275" s="76"/>
      <c r="E275" s="77"/>
    </row>
    <row r="276" spans="1:5" x14ac:dyDescent="0.25">
      <c r="A276" s="23"/>
      <c r="B276" s="15" t="s">
        <v>40</v>
      </c>
      <c r="C276" s="60">
        <v>0</v>
      </c>
      <c r="D276" s="61"/>
      <c r="E276" s="62"/>
    </row>
    <row r="277" spans="1:5" x14ac:dyDescent="0.25">
      <c r="A277" s="23"/>
      <c r="B277" s="24" t="s">
        <v>41</v>
      </c>
      <c r="C277" s="63">
        <f>C276*C275+C275</f>
        <v>0</v>
      </c>
      <c r="D277" s="64"/>
      <c r="E277" s="65"/>
    </row>
    <row r="278" spans="1:5" x14ac:dyDescent="0.25">
      <c r="A278" s="4"/>
      <c r="B278" s="15" t="s">
        <v>12</v>
      </c>
      <c r="C278" s="66"/>
      <c r="D278" s="67"/>
      <c r="E278" s="68"/>
    </row>
    <row r="279" spans="1:5" x14ac:dyDescent="0.25">
      <c r="A279" s="19" t="s">
        <v>223</v>
      </c>
      <c r="B279" s="33" t="s">
        <v>11</v>
      </c>
      <c r="C279" s="34"/>
      <c r="D279" s="34"/>
      <c r="E279" s="35"/>
    </row>
    <row r="280" spans="1:5" x14ac:dyDescent="0.25">
      <c r="A280" s="3" t="s">
        <v>224</v>
      </c>
      <c r="B280" s="16" t="s">
        <v>241</v>
      </c>
      <c r="C280" s="13"/>
      <c r="D280" s="13"/>
      <c r="E280" s="13"/>
    </row>
    <row r="281" spans="1:5" x14ac:dyDescent="0.25">
      <c r="A281" s="3" t="s">
        <v>225</v>
      </c>
      <c r="B281" s="16" t="s">
        <v>244</v>
      </c>
      <c r="C281" s="13"/>
      <c r="D281" s="13"/>
      <c r="E281" s="13"/>
    </row>
    <row r="282" spans="1:5" x14ac:dyDescent="0.25">
      <c r="A282" s="3" t="s">
        <v>282</v>
      </c>
      <c r="B282" s="39" t="s">
        <v>267</v>
      </c>
      <c r="C282" s="13"/>
      <c r="D282" s="13"/>
      <c r="E282" s="13"/>
    </row>
    <row r="283" spans="1:5" ht="25.5" x14ac:dyDescent="0.25">
      <c r="A283" s="3" t="s">
        <v>384</v>
      </c>
      <c r="B283" s="38" t="s">
        <v>344</v>
      </c>
      <c r="C283" s="13"/>
      <c r="D283" s="13"/>
      <c r="E283" s="13"/>
    </row>
    <row r="284" spans="1:5" ht="25.5" x14ac:dyDescent="0.25">
      <c r="A284" s="3" t="s">
        <v>385</v>
      </c>
      <c r="B284" s="38" t="s">
        <v>246</v>
      </c>
      <c r="C284" s="13"/>
      <c r="D284" s="13"/>
      <c r="E284" s="13"/>
    </row>
    <row r="285" spans="1:5" ht="29.25" x14ac:dyDescent="0.25">
      <c r="A285" s="19" t="s">
        <v>226</v>
      </c>
      <c r="B285" s="18" t="s">
        <v>82</v>
      </c>
      <c r="C285" s="17" t="s">
        <v>72</v>
      </c>
      <c r="D285" s="17" t="s">
        <v>39</v>
      </c>
      <c r="E285" s="17" t="s">
        <v>68</v>
      </c>
    </row>
    <row r="286" spans="1:5" ht="25.5" x14ac:dyDescent="0.25">
      <c r="A286" s="3" t="s">
        <v>227</v>
      </c>
      <c r="B286" s="16" t="s">
        <v>383</v>
      </c>
      <c r="C286" s="13">
        <v>3</v>
      </c>
      <c r="D286" s="36">
        <v>0</v>
      </c>
      <c r="E286" s="13"/>
    </row>
    <row r="287" spans="1:5" ht="26.25" thickBot="1" x14ac:dyDescent="0.3">
      <c r="A287" s="3" t="s">
        <v>281</v>
      </c>
      <c r="B287" s="16" t="s">
        <v>272</v>
      </c>
      <c r="C287" s="13">
        <v>1</v>
      </c>
      <c r="D287" s="36">
        <v>0</v>
      </c>
      <c r="E287" s="13"/>
    </row>
    <row r="288" spans="1:5" x14ac:dyDescent="0.25">
      <c r="A288" s="30"/>
      <c r="B288" s="31" t="s">
        <v>59</v>
      </c>
      <c r="C288" s="69">
        <v>23442</v>
      </c>
      <c r="D288" s="70"/>
      <c r="E288" s="71"/>
    </row>
    <row r="290" spans="1:5" ht="41.25" x14ac:dyDescent="0.25">
      <c r="A290" s="5" t="s">
        <v>7</v>
      </c>
      <c r="B290" s="32" t="s">
        <v>35</v>
      </c>
      <c r="C290" s="6" t="s">
        <v>69</v>
      </c>
      <c r="D290" s="6" t="s">
        <v>70</v>
      </c>
      <c r="E290" s="6" t="s">
        <v>71</v>
      </c>
    </row>
    <row r="291" spans="1:5" ht="15.75" x14ac:dyDescent="0.25">
      <c r="A291" s="2" t="s">
        <v>228</v>
      </c>
      <c r="B291" s="8" t="s">
        <v>236</v>
      </c>
      <c r="C291" s="72"/>
      <c r="D291" s="73"/>
      <c r="E291" s="74"/>
    </row>
    <row r="292" spans="1:5" x14ac:dyDescent="0.25">
      <c r="A292" s="25"/>
      <c r="B292" s="26" t="str">
        <f>CONCATENATE("Cena kopā ",A291," pozīcijai bez PVN, EUR:")</f>
        <v>Cena kopā 13. pozīcijai bez PVN, EUR:</v>
      </c>
      <c r="C292" s="75">
        <f>SUMPRODUCT(C304:C308,D304:D308)</f>
        <v>0</v>
      </c>
      <c r="D292" s="76"/>
      <c r="E292" s="77"/>
    </row>
    <row r="293" spans="1:5" x14ac:dyDescent="0.25">
      <c r="A293" s="23"/>
      <c r="B293" s="15" t="s">
        <v>40</v>
      </c>
      <c r="C293" s="60">
        <v>0</v>
      </c>
      <c r="D293" s="61"/>
      <c r="E293" s="62"/>
    </row>
    <row r="294" spans="1:5" x14ac:dyDescent="0.25">
      <c r="A294" s="23"/>
      <c r="B294" s="24" t="s">
        <v>41</v>
      </c>
      <c r="C294" s="63">
        <f>C293*C292+C292</f>
        <v>0</v>
      </c>
      <c r="D294" s="64"/>
      <c r="E294" s="65"/>
    </row>
    <row r="295" spans="1:5" x14ac:dyDescent="0.25">
      <c r="A295" s="4"/>
      <c r="B295" s="15" t="s">
        <v>12</v>
      </c>
      <c r="C295" s="66"/>
      <c r="D295" s="67"/>
      <c r="E295" s="68"/>
    </row>
    <row r="296" spans="1:5" x14ac:dyDescent="0.25">
      <c r="A296" s="19" t="s">
        <v>229</v>
      </c>
      <c r="B296" s="33" t="s">
        <v>11</v>
      </c>
      <c r="C296" s="34"/>
      <c r="D296" s="34"/>
      <c r="E296" s="35"/>
    </row>
    <row r="297" spans="1:5" x14ac:dyDescent="0.25">
      <c r="A297" s="3" t="s">
        <v>230</v>
      </c>
      <c r="B297" s="16" t="s">
        <v>237</v>
      </c>
      <c r="C297" s="13"/>
      <c r="D297" s="13"/>
      <c r="E297" s="13"/>
    </row>
    <row r="298" spans="1:5" ht="25.5" x14ac:dyDescent="0.25">
      <c r="A298" s="3" t="s">
        <v>231</v>
      </c>
      <c r="B298" s="38" t="s">
        <v>387</v>
      </c>
      <c r="C298" s="13"/>
      <c r="D298" s="13"/>
      <c r="E298" s="13"/>
    </row>
    <row r="299" spans="1:5" ht="25.5" x14ac:dyDescent="0.25">
      <c r="A299" s="3" t="s">
        <v>284</v>
      </c>
      <c r="B299" s="38" t="s">
        <v>386</v>
      </c>
      <c r="C299" s="13"/>
      <c r="D299" s="13"/>
      <c r="E299" s="13"/>
    </row>
    <row r="300" spans="1:5" ht="25.5" x14ac:dyDescent="0.25">
      <c r="A300" s="3" t="s">
        <v>232</v>
      </c>
      <c r="B300" s="38" t="s">
        <v>238</v>
      </c>
      <c r="C300" s="13"/>
      <c r="D300" s="13"/>
      <c r="E300" s="13"/>
    </row>
    <row r="301" spans="1:5" ht="38.25" x14ac:dyDescent="0.25">
      <c r="A301" s="3" t="s">
        <v>338</v>
      </c>
      <c r="B301" s="38" t="s">
        <v>239</v>
      </c>
      <c r="C301" s="13"/>
      <c r="D301" s="13"/>
      <c r="E301" s="13"/>
    </row>
    <row r="302" spans="1:5" ht="25.5" x14ac:dyDescent="0.25">
      <c r="A302" s="3" t="s">
        <v>339</v>
      </c>
      <c r="B302" s="38" t="s">
        <v>240</v>
      </c>
      <c r="C302" s="13"/>
      <c r="D302" s="13"/>
      <c r="E302" s="13"/>
    </row>
    <row r="303" spans="1:5" ht="29.25" x14ac:dyDescent="0.25">
      <c r="A303" s="19" t="s">
        <v>233</v>
      </c>
      <c r="B303" s="18" t="s">
        <v>82</v>
      </c>
      <c r="C303" s="17" t="s">
        <v>72</v>
      </c>
      <c r="D303" s="17" t="s">
        <v>39</v>
      </c>
      <c r="E303" s="17" t="s">
        <v>68</v>
      </c>
    </row>
    <row r="304" spans="1:5" ht="25.5" x14ac:dyDescent="0.25">
      <c r="A304" s="3" t="s">
        <v>234</v>
      </c>
      <c r="B304" s="16" t="s">
        <v>387</v>
      </c>
      <c r="C304" s="13">
        <v>2</v>
      </c>
      <c r="D304" s="36">
        <v>0</v>
      </c>
      <c r="E304" s="13"/>
    </row>
    <row r="305" spans="1:5" ht="25.5" x14ac:dyDescent="0.25">
      <c r="A305" s="3" t="s">
        <v>235</v>
      </c>
      <c r="B305" s="16" t="s">
        <v>386</v>
      </c>
      <c r="C305" s="13">
        <v>2</v>
      </c>
      <c r="D305" s="36">
        <v>0</v>
      </c>
      <c r="E305" s="13"/>
    </row>
    <row r="306" spans="1:5" ht="25.5" x14ac:dyDescent="0.25">
      <c r="A306" s="3" t="s">
        <v>340</v>
      </c>
      <c r="B306" s="16" t="s">
        <v>238</v>
      </c>
      <c r="C306" s="13">
        <v>1</v>
      </c>
      <c r="D306" s="36">
        <v>0</v>
      </c>
      <c r="E306" s="13"/>
    </row>
    <row r="307" spans="1:5" ht="38.25" x14ac:dyDescent="0.25">
      <c r="A307" s="3" t="s">
        <v>388</v>
      </c>
      <c r="B307" s="16" t="s">
        <v>239</v>
      </c>
      <c r="C307" s="13">
        <v>6</v>
      </c>
      <c r="D307" s="36">
        <v>0</v>
      </c>
      <c r="E307" s="13"/>
    </row>
    <row r="308" spans="1:5" ht="26.25" thickBot="1" x14ac:dyDescent="0.3">
      <c r="A308" s="3" t="s">
        <v>389</v>
      </c>
      <c r="B308" s="16" t="s">
        <v>240</v>
      </c>
      <c r="C308" s="13">
        <v>6</v>
      </c>
      <c r="D308" s="36">
        <v>0</v>
      </c>
      <c r="E308" s="13"/>
    </row>
    <row r="309" spans="1:5" x14ac:dyDescent="0.25">
      <c r="A309" s="30"/>
      <c r="B309" s="31" t="s">
        <v>59</v>
      </c>
      <c r="C309" s="69">
        <v>23442</v>
      </c>
      <c r="D309" s="70"/>
      <c r="E309" s="71"/>
    </row>
  </sheetData>
  <mergeCells count="99">
    <mergeCell ref="C24:E24"/>
    <mergeCell ref="C25:E25"/>
    <mergeCell ref="C26:E26"/>
    <mergeCell ref="C27:E27"/>
    <mergeCell ref="C48:E48"/>
    <mergeCell ref="C45:E45"/>
    <mergeCell ref="C46:E46"/>
    <mergeCell ref="C47:E47"/>
    <mergeCell ref="C28:E28"/>
    <mergeCell ref="C42:E42"/>
    <mergeCell ref="C148:E148"/>
    <mergeCell ref="C149:E149"/>
    <mergeCell ref="C150:E150"/>
    <mergeCell ref="C49:E49"/>
    <mergeCell ref="C65:E65"/>
    <mergeCell ref="B21:E21"/>
    <mergeCell ref="B15:E15"/>
    <mergeCell ref="B16:E16"/>
    <mergeCell ref="B17:E17"/>
    <mergeCell ref="B18:E18"/>
    <mergeCell ref="A2:D2"/>
    <mergeCell ref="A3:D3"/>
    <mergeCell ref="A4:D4"/>
    <mergeCell ref="A5:D5"/>
    <mergeCell ref="A22:D22"/>
    <mergeCell ref="B6:E6"/>
    <mergeCell ref="B7:E7"/>
    <mergeCell ref="B8:E8"/>
    <mergeCell ref="B9:E9"/>
    <mergeCell ref="B10:E10"/>
    <mergeCell ref="B11:E11"/>
    <mergeCell ref="B12:E12"/>
    <mergeCell ref="B13:E13"/>
    <mergeCell ref="B14:E14"/>
    <mergeCell ref="B19:E19"/>
    <mergeCell ref="B20:E20"/>
    <mergeCell ref="C68:E68"/>
    <mergeCell ref="C69:E69"/>
    <mergeCell ref="C70:E70"/>
    <mergeCell ref="C274:E274"/>
    <mergeCell ref="C275:E275"/>
    <mergeCell ref="C217:E217"/>
    <mergeCell ref="C200:E200"/>
    <mergeCell ref="C201:E201"/>
    <mergeCell ref="C197:E197"/>
    <mergeCell ref="C198:E198"/>
    <mergeCell ref="C199:E199"/>
    <mergeCell ref="C129:E129"/>
    <mergeCell ref="C130:E130"/>
    <mergeCell ref="C131:E131"/>
    <mergeCell ref="C132:E132"/>
    <mergeCell ref="C133:E133"/>
    <mergeCell ref="C71:E71"/>
    <mergeCell ref="C72:E72"/>
    <mergeCell ref="C86:E86"/>
    <mergeCell ref="C110:E110"/>
    <mergeCell ref="C111:E111"/>
    <mergeCell ref="C89:E89"/>
    <mergeCell ref="C90:E90"/>
    <mergeCell ref="C91:E91"/>
    <mergeCell ref="C92:E92"/>
    <mergeCell ref="C93:E93"/>
    <mergeCell ref="C107:E107"/>
    <mergeCell ref="C176:E176"/>
    <mergeCell ref="C177:E177"/>
    <mergeCell ref="C178:E178"/>
    <mergeCell ref="C194:E194"/>
    <mergeCell ref="C112:E112"/>
    <mergeCell ref="C113:E113"/>
    <mergeCell ref="C114:E114"/>
    <mergeCell ref="C126:E126"/>
    <mergeCell ref="C145:E145"/>
    <mergeCell ref="C171:E171"/>
    <mergeCell ref="C174:E174"/>
    <mergeCell ref="C175:E175"/>
    <mergeCell ref="C151:E151"/>
    <mergeCell ref="C152:E152"/>
    <mergeCell ref="C272:E272"/>
    <mergeCell ref="C220:E220"/>
    <mergeCell ref="C221:E221"/>
    <mergeCell ref="C222:E222"/>
    <mergeCell ref="C223:E223"/>
    <mergeCell ref="C224:E224"/>
    <mergeCell ref="C249:E249"/>
    <mergeCell ref="C252:E252"/>
    <mergeCell ref="C253:E253"/>
    <mergeCell ref="C254:E254"/>
    <mergeCell ref="C255:E255"/>
    <mergeCell ref="C256:E256"/>
    <mergeCell ref="C293:E293"/>
    <mergeCell ref="C294:E294"/>
    <mergeCell ref="C295:E295"/>
    <mergeCell ref="C309:E309"/>
    <mergeCell ref="C276:E276"/>
    <mergeCell ref="C291:E291"/>
    <mergeCell ref="C292:E292"/>
    <mergeCell ref="C277:E277"/>
    <mergeCell ref="C278:E278"/>
    <mergeCell ref="C288:E288"/>
  </mergeCells>
  <pageMargins left="0.7" right="0.7" top="0.75" bottom="0.75" header="0.3" footer="0.3"/>
  <pageSetup paperSize="9" scale="92"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Saturs</vt:lpstr>
      <vt:lpstr>Tehniskā specifikācija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2018-09-14T12:02:26Z</dcterms:modified>
</cp:coreProperties>
</file>