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25"/>
  <workbookPr filterPrivacy="1" defaultThemeVersion="124226"/>
  <xr:revisionPtr revIDLastSave="0" documentId="8_{12620994-29BD-4897-B398-2426C44C32CA}" xr6:coauthVersionLast="34" xr6:coauthVersionMax="34" xr10:uidLastSave="{00000000-0000-0000-0000-000000000000}"/>
  <bookViews>
    <workbookView xWindow="0" yWindow="0" windowWidth="25200" windowHeight="11685" activeTab="1" xr2:uid="{00000000-000D-0000-FFFF-FFFF00000000}"/>
  </bookViews>
  <sheets>
    <sheet name="Saturs" sheetId="7" r:id="rId1"/>
    <sheet name="Tehniskā specifikācija" sheetId="4" r:id="rId2"/>
  </sheets>
  <calcPr calcId="162913"/>
</workbook>
</file>

<file path=xl/calcChain.xml><?xml version="1.0" encoding="utf-8"?>
<calcChain xmlns="http://schemas.openxmlformats.org/spreadsheetml/2006/main">
  <c r="C275" i="4" l="1"/>
  <c r="C277" i="4" s="1"/>
  <c r="B275" i="4"/>
  <c r="C198" i="4"/>
  <c r="C200" i="4" s="1"/>
  <c r="B198" i="4"/>
  <c r="C149" i="4" l="1"/>
  <c r="C151" i="4" s="1"/>
  <c r="B149" i="4"/>
  <c r="C90" i="4" l="1"/>
  <c r="C92" i="4" s="1"/>
  <c r="B90" i="4"/>
  <c r="C175" i="4"/>
  <c r="C177" i="4" s="1"/>
  <c r="B175" i="4"/>
  <c r="C130" i="4" l="1"/>
  <c r="C132" i="4" s="1"/>
  <c r="B130" i="4"/>
  <c r="C111" i="4"/>
  <c r="C221" i="4" l="1"/>
  <c r="C223" i="4" s="1"/>
  <c r="B221" i="4"/>
  <c r="C253" i="4"/>
  <c r="C255" i="4" s="1"/>
  <c r="B253" i="4"/>
  <c r="C292" i="4" l="1"/>
  <c r="C294" i="4" s="1"/>
  <c r="B292" i="4"/>
  <c r="C113" i="4"/>
  <c r="B111" i="4"/>
  <c r="C15" i="7" l="1"/>
  <c r="B15" i="7" s="1"/>
  <c r="C16" i="7"/>
  <c r="B16" i="7" s="1"/>
  <c r="C17" i="7"/>
  <c r="B17" i="7" s="1"/>
  <c r="E17" i="7"/>
  <c r="C18" i="7"/>
  <c r="B18" i="7" s="1"/>
  <c r="C19" i="7"/>
  <c r="B19" i="7" s="1"/>
  <c r="C69" i="4"/>
  <c r="C71" i="4" s="1"/>
  <c r="B69" i="4"/>
  <c r="E15" i="7" l="1"/>
  <c r="E19" i="7"/>
  <c r="E18" i="7"/>
  <c r="E16" i="7"/>
  <c r="C25" i="4"/>
  <c r="C14" i="7" l="1"/>
  <c r="E14" i="7" s="1"/>
  <c r="C13" i="7"/>
  <c r="E13" i="7" s="1"/>
  <c r="C12" i="7"/>
  <c r="E12" i="7" s="1"/>
  <c r="C11" i="7"/>
  <c r="B11" i="7" s="1"/>
  <c r="C10" i="7"/>
  <c r="E10" i="7" s="1"/>
  <c r="C9" i="7"/>
  <c r="E9" i="7" s="1"/>
  <c r="C8" i="7"/>
  <c r="E8" i="7" s="1"/>
  <c r="C7" i="7"/>
  <c r="E7" i="7" s="1"/>
  <c r="B7" i="7" l="1"/>
  <c r="E11" i="7"/>
  <c r="B14" i="7"/>
  <c r="B10" i="7"/>
  <c r="B13" i="7"/>
  <c r="B9" i="7"/>
  <c r="B12" i="7"/>
  <c r="B8" i="7"/>
  <c r="C46" i="4"/>
  <c r="C48" i="4" s="1"/>
  <c r="B46" i="4"/>
  <c r="C27" i="4" l="1"/>
  <c r="B25" i="4" l="1"/>
  <c r="F16" i="7" l="1"/>
  <c r="F15" i="7"/>
  <c r="F17" i="7"/>
  <c r="F19" i="7"/>
  <c r="F18" i="7"/>
  <c r="F9" i="7"/>
  <c r="F13" i="7"/>
  <c r="F10" i="7"/>
  <c r="F14" i="7"/>
  <c r="F7" i="7"/>
  <c r="F11" i="7"/>
  <c r="F8" i="7"/>
  <c r="F12" i="7"/>
</calcChain>
</file>

<file path=xl/sharedStrings.xml><?xml version="1.0" encoding="utf-8"?>
<sst xmlns="http://schemas.openxmlformats.org/spreadsheetml/2006/main" count="1312" uniqueCount="391">
  <si>
    <t>Vispārīgās prasības:</t>
  </si>
  <si>
    <t>1)</t>
  </si>
  <si>
    <t>2)</t>
  </si>
  <si>
    <t>3)</t>
  </si>
  <si>
    <t>4)</t>
  </si>
  <si>
    <t>5)</t>
  </si>
  <si>
    <t>6)</t>
  </si>
  <si>
    <t>Nr.p.k.</t>
  </si>
  <si>
    <t>1.</t>
  </si>
  <si>
    <t>1.1</t>
  </si>
  <si>
    <t>1.2</t>
  </si>
  <si>
    <t xml:space="preserve">Tehniskās prasības: </t>
  </si>
  <si>
    <t xml:space="preserve">Preces ražotājs:  </t>
  </si>
  <si>
    <t>7)</t>
  </si>
  <si>
    <t>8)</t>
  </si>
  <si>
    <t>2.</t>
  </si>
  <si>
    <t>2.1</t>
  </si>
  <si>
    <t>2.2</t>
  </si>
  <si>
    <t>2.2.1</t>
  </si>
  <si>
    <t>2.2.2</t>
  </si>
  <si>
    <t>2.2.3</t>
  </si>
  <si>
    <t>1.1.1</t>
  </si>
  <si>
    <t>2.1.1</t>
  </si>
  <si>
    <t>5.1</t>
  </si>
  <si>
    <t>5.2</t>
  </si>
  <si>
    <t>6.1</t>
  </si>
  <si>
    <t>6.2</t>
  </si>
  <si>
    <t>7.2</t>
  </si>
  <si>
    <t>7.1</t>
  </si>
  <si>
    <t>Instrumentu saraksts:</t>
  </si>
  <si>
    <t>Tehniskā specifikācija - Tehniskais piedāvājums</t>
  </si>
  <si>
    <t>9)</t>
  </si>
  <si>
    <t>Piedāvājuma cenā jāiekļauj visas izmaksas, kas saistītas ar piederumu transportu un piegādi</t>
  </si>
  <si>
    <t>Piegāde 2 nedēļu laikā no pasūtījuma</t>
  </si>
  <si>
    <t>Visas piedāvātās preces ir jaunas, iepriekš nelietotas un nesatur iepriekš lietotas vai atjaunotas sastāvdaļas vai komponentes</t>
  </si>
  <si>
    <t>Preces nosaukums, tehniskā specifikācija, veicamās funkcijas</t>
  </si>
  <si>
    <t>10)</t>
  </si>
  <si>
    <t>Uz katra instrumenta vai tā sterilā iepakojuma ir jābūt uzdrukātam ražotāja logo un artikula numuram</t>
  </si>
  <si>
    <t>Visi tehniskajā specifikācijā iekļautie zīmoli un preču zīmes lasāmi ar frāzi "vai ekvivalents". Pretendents ir tiesīgs piedāvāt alternatīvu tehniskās specifikācijas izpildi, nodrošinot visu tehniskajā specifikācijā iekļauto prasību un funkcionalitātes izpildi un noteikto standartu ievērošanu, iesniedzot ražotāja apliecinājumu, par saderību ar norādīto iekārtu. Piedāvāto instrumentu izmēri var atšķirties ± 10% no tehniskajās prasībās norādītajiem izmēriem</t>
  </si>
  <si>
    <t>Vienības cena bez PVN:</t>
  </si>
  <si>
    <t>PVN likme:</t>
  </si>
  <si>
    <t>Cena kopā ar PVN:</t>
  </si>
  <si>
    <t>1.1.2</t>
  </si>
  <si>
    <t>1.1.3</t>
  </si>
  <si>
    <t>1.1.4</t>
  </si>
  <si>
    <t>1.1.5</t>
  </si>
  <si>
    <t>2.1.2</t>
  </si>
  <si>
    <t>2.1.3</t>
  </si>
  <si>
    <t>2.1.4</t>
  </si>
  <si>
    <t>2.1.5</t>
  </si>
  <si>
    <t>2.1.6</t>
  </si>
  <si>
    <t>3.</t>
  </si>
  <si>
    <t>3.1</t>
  </si>
  <si>
    <t>3.1.1</t>
  </si>
  <si>
    <t>3.1.2</t>
  </si>
  <si>
    <t>3.1.3</t>
  </si>
  <si>
    <t>3.1.4</t>
  </si>
  <si>
    <t>3.2</t>
  </si>
  <si>
    <t>3.2.1</t>
  </si>
  <si>
    <t>EKK:</t>
  </si>
  <si>
    <t>4.</t>
  </si>
  <si>
    <t>4.1</t>
  </si>
  <si>
    <t>4.1.1</t>
  </si>
  <si>
    <t>4.1.2</t>
  </si>
  <si>
    <t>4.1.3</t>
  </si>
  <si>
    <t>4.1.4</t>
  </si>
  <si>
    <t>4.2</t>
  </si>
  <si>
    <t>4.2.1</t>
  </si>
  <si>
    <t>Piedāvātās preces kods:</t>
  </si>
  <si>
    <r>
      <t>Pretendenta tehniskais piedāvājums</t>
    </r>
    <r>
      <rPr>
        <b/>
        <vertAlign val="superscript"/>
        <sz val="10"/>
        <color theme="1"/>
        <rFont val="Times New Roman"/>
        <family val="1"/>
        <charset val="186"/>
      </rPr>
      <t>1</t>
    </r>
  </si>
  <si>
    <r>
      <t>Atsauce uz informatīvo materiālu</t>
    </r>
    <r>
      <rPr>
        <b/>
        <vertAlign val="superscript"/>
        <sz val="10"/>
        <color theme="1"/>
        <rFont val="Times New Roman"/>
        <family val="1"/>
        <charset val="186"/>
      </rPr>
      <t>2</t>
    </r>
  </si>
  <si>
    <r>
      <t>Vērtējums</t>
    </r>
    <r>
      <rPr>
        <b/>
        <vertAlign val="superscript"/>
        <sz val="10"/>
        <color theme="1"/>
        <rFont val="Times New Roman"/>
        <family val="1"/>
        <charset val="186"/>
      </rPr>
      <t>3</t>
    </r>
  </si>
  <si>
    <r>
      <t>Paredzamais daudzums</t>
    </r>
    <r>
      <rPr>
        <b/>
        <i/>
        <vertAlign val="superscript"/>
        <sz val="10"/>
        <rFont val="Times New Roman"/>
        <family val="1"/>
        <charset val="186"/>
      </rPr>
      <t>4</t>
    </r>
    <r>
      <rPr>
        <b/>
        <i/>
        <sz val="10"/>
        <rFont val="Times New Roman"/>
        <family val="1"/>
      </rPr>
      <t>:</t>
    </r>
  </si>
  <si>
    <r>
      <rPr>
        <vertAlign val="superscript"/>
        <sz val="10"/>
        <rFont val="Times New Roman"/>
        <family val="1"/>
        <charset val="186"/>
      </rPr>
      <t>1</t>
    </r>
    <r>
      <rPr>
        <sz val="10"/>
        <rFont val="Times New Roman"/>
        <family val="1"/>
        <charset val="186"/>
      </rPr>
      <t xml:space="preserve"> Pretendenta tehniskajā piedāvājumā norāda Preces ražotāju un modeli atbilstošos parametrus</t>
    </r>
  </si>
  <si>
    <r>
      <rPr>
        <vertAlign val="superscript"/>
        <sz val="10"/>
        <rFont val="Times New Roman"/>
        <family val="1"/>
        <charset val="186"/>
      </rPr>
      <t>2</t>
    </r>
    <r>
      <rPr>
        <sz val="10"/>
        <rFont val="Times New Roman"/>
        <family val="1"/>
        <charset val="186"/>
      </rPr>
      <t xml:space="preserve"> Parametru atbilstību pamatot ar norādi uz pavadošo dokumentu (informatīvie materiāli) , kas ļauj pārliecināties par piegādājamās Preces atbilstību tehniskajai specifikācijai. Informatīvajos materiālos pretendents atzīmē uz kuru iepirkuma tehniskās specifikācijas pozīciju pievienotā informācija attiecināma</t>
    </r>
  </si>
  <si>
    <r>
      <rPr>
        <vertAlign val="superscript"/>
        <sz val="10"/>
        <rFont val="Times New Roman"/>
        <family val="1"/>
        <charset val="186"/>
      </rPr>
      <t>3</t>
    </r>
    <r>
      <rPr>
        <sz val="10"/>
        <rFont val="Times New Roman"/>
        <family val="1"/>
        <charset val="186"/>
      </rPr>
      <t xml:space="preserve"> Vērtējumu aizpilda Iepirkumu komisija</t>
    </r>
  </si>
  <si>
    <t>5.</t>
  </si>
  <si>
    <t>5.1.1</t>
  </si>
  <si>
    <t>5.1.2</t>
  </si>
  <si>
    <t>5.1.3</t>
  </si>
  <si>
    <t>5.1.4</t>
  </si>
  <si>
    <t>3.1.5</t>
  </si>
  <si>
    <t xml:space="preserve">Instrumenti: </t>
  </si>
  <si>
    <t>Nesatur lateksu</t>
  </si>
  <si>
    <t>4.1.5</t>
  </si>
  <si>
    <t>4.1.6</t>
  </si>
  <si>
    <t>4.1.7</t>
  </si>
  <si>
    <t>4.2.2</t>
  </si>
  <si>
    <t>Miksto audu dissekcijai</t>
  </si>
  <si>
    <t>Ass 5±1 mm volframa gals</t>
  </si>
  <si>
    <t>Taisna, garums 3± 0.2 cm (Atsauces nr. Stryker N103A vai analogs)</t>
  </si>
  <si>
    <t>Taisna, garums 3± 0.2 cm, ar saliektu galu 45° (Atsauces nr. Stryker N113A vai analogs)</t>
  </si>
  <si>
    <t>Taisna, garums 13± 0.5 cm (Atsauces nr. Stryker E1035 vai analogs)</t>
  </si>
  <si>
    <t>Taisna, garums 8± 0.5 cm, ar saliektu galu 45° (Atsauces nr. Stryker E1173 vai analogs)</t>
  </si>
  <si>
    <t>5.1.5</t>
  </si>
  <si>
    <t>5.1.6</t>
  </si>
  <si>
    <t>5.2.1</t>
  </si>
  <si>
    <t>5.2.2</t>
  </si>
  <si>
    <t>5.2.3</t>
  </si>
  <si>
    <t>6.</t>
  </si>
  <si>
    <t>6.1.1</t>
  </si>
  <si>
    <t>6.1.2</t>
  </si>
  <si>
    <t>6.1.3</t>
  </si>
  <si>
    <t>6.1.4</t>
  </si>
  <si>
    <t>6.1.5</t>
  </si>
  <si>
    <t>6.1.6</t>
  </si>
  <si>
    <t>6.2.1</t>
  </si>
  <si>
    <t>6.2.2</t>
  </si>
  <si>
    <t>7.</t>
  </si>
  <si>
    <t>7.1.1</t>
  </si>
  <si>
    <t>7.1.2</t>
  </si>
  <si>
    <t>7.1.3</t>
  </si>
  <si>
    <t>7.1.4</t>
  </si>
  <si>
    <t>7.1.5</t>
  </si>
  <si>
    <t>7.1.6</t>
  </si>
  <si>
    <t>7.1.8</t>
  </si>
  <si>
    <t>7.1.9</t>
  </si>
  <si>
    <t>7.2.1</t>
  </si>
  <si>
    <t>7.2.2</t>
  </si>
  <si>
    <t>7.1.7</t>
  </si>
  <si>
    <t>7.2.3</t>
  </si>
  <si>
    <t>7.2.4</t>
  </si>
  <si>
    <r>
      <rPr>
        <vertAlign val="superscript"/>
        <sz val="10"/>
        <rFont val="Times New Roman"/>
        <family val="1"/>
        <charset val="186"/>
      </rPr>
      <t>4</t>
    </r>
    <r>
      <rPr>
        <sz val="10"/>
        <rFont val="Times New Roman"/>
        <family val="1"/>
        <charset val="186"/>
      </rPr>
      <t>'Paredzamais daudzums norādīts ņemot vērā iepriekšējo gadu patēriņu un tiek izmantots pretendentu finanšu piedāvājumu objektīvai vērtēšanai. Līgumi tiek slēgti par vienas vienības cenu, nosakot visa iepirkuma kopējo apjomu naudas izteiksmē un nenosakot katras pozīcijas apjomu</t>
    </r>
  </si>
  <si>
    <t>1.1.6</t>
  </si>
  <si>
    <t>8.</t>
  </si>
  <si>
    <t>8.1</t>
  </si>
  <si>
    <t>8.1.1</t>
  </si>
  <si>
    <t>8.1.2</t>
  </si>
  <si>
    <t>8.1.3</t>
  </si>
  <si>
    <t>8.1.4</t>
  </si>
  <si>
    <t>8.1.6</t>
  </si>
  <si>
    <t>8.1.7</t>
  </si>
  <si>
    <t>8.1.8</t>
  </si>
  <si>
    <t>8.1.9</t>
  </si>
  <si>
    <t>8.1.10</t>
  </si>
  <si>
    <t>8.2</t>
  </si>
  <si>
    <t>8.2.1</t>
  </si>
  <si>
    <t>8.2.2</t>
  </si>
  <si>
    <t>8.2.3</t>
  </si>
  <si>
    <t>8.2.4</t>
  </si>
  <si>
    <t>Saturs</t>
  </si>
  <si>
    <t>Daļa</t>
  </si>
  <si>
    <t>Preces nosaukums</t>
  </si>
  <si>
    <t>Piedāvātā summa bez PVN:</t>
  </si>
  <si>
    <t>1</t>
  </si>
  <si>
    <t>daļa</t>
  </si>
  <si>
    <t>2</t>
  </si>
  <si>
    <t>3</t>
  </si>
  <si>
    <t>4</t>
  </si>
  <si>
    <t>5</t>
  </si>
  <si>
    <t>6</t>
  </si>
  <si>
    <t>7</t>
  </si>
  <si>
    <t>8</t>
  </si>
  <si>
    <t>Pieaugušo</t>
  </si>
  <si>
    <t>Ar savienotājvadu un savietojams ar daudzeizlietojamu savienotājvadu, ne mazāku kā 2,5 m</t>
  </si>
  <si>
    <t>Vienreizlietojams, sterils</t>
  </si>
  <si>
    <t>Neitrālie elektrodi, elipses veida dalījums</t>
  </si>
  <si>
    <t>Dalīta virsma, elipsveida dalījums;</t>
  </si>
  <si>
    <t>Virsmas laukums ne mazāk kā 110 cm2 ar savienotājvadu, atsauces Nr. BOWA 818-112 vai analogs.</t>
  </si>
  <si>
    <t>Virsmas laukums 90±5 cm2 ar savienotājvadu, atsauces Nr. BOWA 818-092 vai analogs.</t>
  </si>
  <si>
    <t>Virsmas laukums ne mazāk kā 110 cm2, atsauces Nr. BOWA 816-112 vai analogs.</t>
  </si>
  <si>
    <t>Virsmas laukums 90±5 cm2, atsauces Nr. BOWA 816-092 vai analogs.</t>
  </si>
  <si>
    <t>Neitrālā elektroda savienotājvads Atsauces Nr. BOWA 380-050 vai analogs.</t>
  </si>
  <si>
    <t>Elektrodu virsmas laukumi  90±5 cm2 un vismaz 110 cm2</t>
  </si>
  <si>
    <t>2.2.4</t>
  </si>
  <si>
    <t>4.1.8</t>
  </si>
  <si>
    <t>Aktīvie monopolārie rokturi un nazīša tipa elektrodi, daudzreiz lietojams</t>
  </si>
  <si>
    <t>Daudzreizlietojams, autoklavejams</t>
  </si>
  <si>
    <t>Elektriskā kapacitāte vismaz 5 kVp</t>
  </si>
  <si>
    <t>7.2.5</t>
  </si>
  <si>
    <t>Ar 2.4 vai 4 mm diametra konektoru</t>
  </si>
  <si>
    <t>9.</t>
  </si>
  <si>
    <t>9.1</t>
  </si>
  <si>
    <t>9.1.1</t>
  </si>
  <si>
    <t>9.1.2</t>
  </si>
  <si>
    <t>9.1.4</t>
  </si>
  <si>
    <t>9.1.5</t>
  </si>
  <si>
    <t>9.1.6</t>
  </si>
  <si>
    <t>9.1.7</t>
  </si>
  <si>
    <t>9.1.8</t>
  </si>
  <si>
    <t>9.1.9</t>
  </si>
  <si>
    <t>9.2</t>
  </si>
  <si>
    <t>9.2.1</t>
  </si>
  <si>
    <t>9.2.2</t>
  </si>
  <si>
    <t>9.2.3</t>
  </si>
  <si>
    <t>9.2.4</t>
  </si>
  <si>
    <t>9.1.3</t>
  </si>
  <si>
    <t>10.</t>
  </si>
  <si>
    <t>10.1</t>
  </si>
  <si>
    <t>10.1.1</t>
  </si>
  <si>
    <t>10.1.2</t>
  </si>
  <si>
    <t>10.1.3</t>
  </si>
  <si>
    <t>10.1.4</t>
  </si>
  <si>
    <t>10.1.5</t>
  </si>
  <si>
    <t>10.1.6</t>
  </si>
  <si>
    <t>10.1.7</t>
  </si>
  <si>
    <t>10.2</t>
  </si>
  <si>
    <t>10.2.1</t>
  </si>
  <si>
    <t>10.2.2</t>
  </si>
  <si>
    <t>Daudzreizlietojams</t>
  </si>
  <si>
    <t>Konizācijas cilpa</t>
  </si>
  <si>
    <t>Ar 2,4 vai 4 mm konektoru</t>
  </si>
  <si>
    <t>Ar izolētu stieņi</t>
  </si>
  <si>
    <t>Darba garums 10 ±1 cm</t>
  </si>
  <si>
    <t>Cilpu izmērs:</t>
  </si>
  <si>
    <t>Cilpas izmērs 22 x 17 mm (Atsauces nr. Karl Storz 26165 UG vai analogs)</t>
  </si>
  <si>
    <t>Cilpas izmērs 15 x 13 mm (Atsauces nr. Karl Storz 26165 UM vai analogs)</t>
  </si>
  <si>
    <t>Cilpas izmērs 10 x 8 mm (Atsauces nr. Karl Storz 26165 UK vai analogs)</t>
  </si>
  <si>
    <t>9</t>
  </si>
  <si>
    <t>10</t>
  </si>
  <si>
    <t>11</t>
  </si>
  <si>
    <t>12</t>
  </si>
  <si>
    <t>13</t>
  </si>
  <si>
    <t>11.</t>
  </si>
  <si>
    <t>11.1</t>
  </si>
  <si>
    <t>11.1.1</t>
  </si>
  <si>
    <t>11.1.2</t>
  </si>
  <si>
    <t>11.1.3</t>
  </si>
  <si>
    <t>11.2</t>
  </si>
  <si>
    <t>11.2.1</t>
  </si>
  <si>
    <t>Bipolārā TUR cilpa</t>
  </si>
  <si>
    <t>Izmantošanai ar 24/26 Fr rezektoskopu</t>
  </si>
  <si>
    <t>12.</t>
  </si>
  <si>
    <t>12.1</t>
  </si>
  <si>
    <t>12.1.1</t>
  </si>
  <si>
    <t>12.1.2</t>
  </si>
  <si>
    <t>12.2</t>
  </si>
  <si>
    <t>12.2.1</t>
  </si>
  <si>
    <t>13.</t>
  </si>
  <si>
    <t>13.1</t>
  </si>
  <si>
    <t>13.1.1</t>
  </si>
  <si>
    <t>13.1.2</t>
  </si>
  <si>
    <t>13.1.4</t>
  </si>
  <si>
    <t>13.2</t>
  </si>
  <si>
    <t>13.2.1</t>
  </si>
  <si>
    <t>13.2.2</t>
  </si>
  <si>
    <t>BOWA dūmu atsūcēja piederumi</t>
  </si>
  <si>
    <t>Savietojami ar SHE SHA dūmu evakuatoru</t>
  </si>
  <si>
    <t>Priekšfiltrs dūmu evakuatoram (Atsauces nr. BOWA 952-300 vai analogs)</t>
  </si>
  <si>
    <t>Atsūkšanas caurule monopolārajam rokturim, 3m, 2 roktura savienojuma veidi (Atsauces nr. BOWA 952-000 un 952-100 vai analogs)</t>
  </si>
  <si>
    <t>Atsūkšanas caurule laparaskopiska, 3m (Atsauces nr. BOWA 952-200 vai analogs)</t>
  </si>
  <si>
    <t>Daudzreiz lietojami, autoklāvējami</t>
  </si>
  <si>
    <t>2-Pinu 28mm uz Standarta 8/4mm ERBE (Atsauces nr. Erbe 20183-065 vai analogs)</t>
  </si>
  <si>
    <t>3-pinu internacionālais uz 9/5 mm Erbe (Atsauces nr. Erbe 20183-028 vai analogs)</t>
  </si>
  <si>
    <t>Standarta savienotājvadu savienošanai ar dažādiem ģeneratoriem</t>
  </si>
  <si>
    <t>4mm laparaskopiskais uz 9/5 mm Erbe (Atsauces nr. Erbe 20183-026 vai analogs)</t>
  </si>
  <si>
    <t>3-pinu internacionālais uz 8/4 mm Martin (Atsauces nr. BOWA 222-000 vai analogs)</t>
  </si>
  <si>
    <t>Savienojams ar Storz, Wolf rezektoskopiem (Atsauces nr. BOWA 106-145 vai analogs)</t>
  </si>
  <si>
    <t>Savienojams ar Storz rezektoskopiem (Atsauces nr. BOWA 106-245 vai analogs)</t>
  </si>
  <si>
    <t>Savienojams ar Olympus rezektoskopiem (Atsauces nr. BOWA 106-345 vai analogs)</t>
  </si>
  <si>
    <t>Endoskopiskie savienotājkabeļi</t>
  </si>
  <si>
    <t>Monopolārie rezektoskopu:</t>
  </si>
  <si>
    <t>Valleylab standarta savienojumi ģeneratora pusē</t>
  </si>
  <si>
    <t>Bipolārie rezektoskopu:</t>
  </si>
  <si>
    <t>Savienojams ar Storz, Wolf rezektoskopiem (Atsauces nr. BOWA 354-145 vai analogs)</t>
  </si>
  <si>
    <t>Savienojams ar Storz rezektoskopiem (Atsauces nr. BOWA 352-145 vai analogs)</t>
  </si>
  <si>
    <t>Savienojams ar Olympus rezektoskopiem (Atsauces nr. BOWA 355-145 vai analogs)</t>
  </si>
  <si>
    <t>Monopolārie rezektoskopu: Savienojams ar Storz, Wolf rezektoskopiem (Atsauces nr. BOWA 106-145 vai analogs)</t>
  </si>
  <si>
    <t>Monopolārie rezektoskopu: Savienojams ar Storz rezektoskopiem (Atsauces nr. BOWA 106-245 vai analogs)</t>
  </si>
  <si>
    <t>Monopolārie rezektoskopu: Savienojams ar Olympus rezektoskopiem (Atsauces nr. BOWA 106-345 vai analogs)</t>
  </si>
  <si>
    <t>Bipolārie rezektoskopu: Savienojams ar Storz, Wolf rezektoskopiem (Atsauces nr. BOWA 354-145 vai analogs)</t>
  </si>
  <si>
    <t>Bipolārie rezektoskopu: Savienojams ar Storz rezektoskopiem (Atsauces nr. BOWA 352-145 vai analogs)</t>
  </si>
  <si>
    <t>Bipolārie rezektoskopu: Savienojams ar Olympus rezektoskopiem (Atsauces nr. BOWA 355-145 vai analogs)</t>
  </si>
  <si>
    <t>Internacionālais uz 6 mm Erbe (Atsauces nr. Erbe 20183-014 vai analogs)</t>
  </si>
  <si>
    <t>Endoskopiskais monopolārais:</t>
  </si>
  <si>
    <t>Endoskopiskais monopolārais 2,8 mm uz 3-pin (Atsauces nr. BOWA 131-145 vai analogs)</t>
  </si>
  <si>
    <t>Bipolārais:</t>
  </si>
  <si>
    <t>Monopolārais:</t>
  </si>
  <si>
    <t>Neitrālais:</t>
  </si>
  <si>
    <t>Bipolārais: 2-Pinu 28mm uz Standarta 8/4mm ERBE (Atsauces nr. Erbe 20183-065 vai analogs)</t>
  </si>
  <si>
    <t>Monopolārais: 3-pinu internacionālais uz 9/5 mm Erbe (Atsauces nr. Erbe 20183-028 vai analogs)</t>
  </si>
  <si>
    <t>Monopolārais: 4mm laparaskopiskais uz 9/5 mm Erbe (Atsauces nr. Erbe 20183-026 vai analogs)</t>
  </si>
  <si>
    <t>Monopolārais: 3-pinu internacionālais uz 8/4 mm Martin (Atsauces nr. BOWA 222-000 vai analogs)</t>
  </si>
  <si>
    <t>Neitrālais: Internacionālais uz 6 mm Erbe (Atsauces nr. Erbe 20183-014 vai analogs)</t>
  </si>
  <si>
    <t>Monopolāri</t>
  </si>
  <si>
    <t>Rokturim 4 mm savienojums uz ģeneratora pusi</t>
  </si>
  <si>
    <t>Daudzreiz lietojama</t>
  </si>
  <si>
    <t>Stieples diametrs 0,35/0,40 mm</t>
  </si>
  <si>
    <t>Griešanas cilpa (Atsauces nr. Karl Storz 27040 GP1 vai analogs)</t>
  </si>
  <si>
    <t>Griešanas cilpa, taisna (Atsauces nr. Karl Storz 27040 BL1 vai analogs)</t>
  </si>
  <si>
    <t>Vaporizācijas bumbiņa (Atsauces nr. Karl Storz 27040 NB vai analogs)</t>
  </si>
  <si>
    <t>12.2.2</t>
  </si>
  <si>
    <t>12.1.5</t>
  </si>
  <si>
    <t>Rezektoskopijas elektrodi, daudzreizlietojami</t>
  </si>
  <si>
    <t>13.1.3</t>
  </si>
  <si>
    <t>Savietojams ar Karl Storz rezektoskopiem</t>
  </si>
  <si>
    <t>19/22 Fr.</t>
  </si>
  <si>
    <t>Liekta cilpa (Atsauces nr. Karl Storz 27054 G vai analogs)</t>
  </si>
  <si>
    <t>Naža formas (Atsauces nr. Karl Storz 27054 L vai analogs)</t>
  </si>
  <si>
    <t>Bumbas formas (Atsauces nr. Karl Storz 27054 N vai analogs)</t>
  </si>
  <si>
    <t>Daudzreizlietojamas</t>
  </si>
  <si>
    <t>Bipolāras</t>
  </si>
  <si>
    <t>Autoklavejamas</t>
  </si>
  <si>
    <t>Liekti</t>
  </si>
  <si>
    <t>Noapaļoti gali:</t>
  </si>
  <si>
    <t>Spici gali:</t>
  </si>
  <si>
    <t>Savienotājvads vismaz 4 m garš, saderīgs ar piedāvātajām šķērēm un valleylab standarta konektoru ģeneratora (Atsauces nr. Ethicon BP940 vai analogs)</t>
  </si>
  <si>
    <t>Garums 180 ± 10 mm (Atsauces nr. Ethicon BP 520 vai analogs)</t>
  </si>
  <si>
    <t>Garums 230 ± 10 mm (Atsauces nr. Ethicon BP 540 vai analogs)</t>
  </si>
  <si>
    <t>Garums 280 ± 10 mm (Atsauces nr. Ethicon BP 560 vai analogs)</t>
  </si>
  <si>
    <t>Garums 180 ± 10 mm (Atsauces nr. Ethicon BP 320 vai analogs)</t>
  </si>
  <si>
    <t>Garums 230 ± 10 mm (Atsauces nr. Ethicon BP 340 vai analogs)</t>
  </si>
  <si>
    <t>Garums 280 ± 10 mm (Atsauces nr. Ethicon BP 360 vai analogs)</t>
  </si>
  <si>
    <t>Noapaļoti gali: Garums 180 ± 10 mm (Atsauces nr. Ethicon BP 520 vai analogs)</t>
  </si>
  <si>
    <t>Noapaļoti gali: Garums 230 ± 10 mm (Atsauces nr. Ethicon BP 540 vai analogs)</t>
  </si>
  <si>
    <t>Noapaļoti gali: Garums 280 ± 10 mm (Atsauces nr. Ethicon BP 560 vai analogs)</t>
  </si>
  <si>
    <t>Spici gali: Garums 180 ± 10 mm (Atsauces nr. Ethicon BP 320 vai analogs)</t>
  </si>
  <si>
    <t>Spici gali: Garums 230 ± 10 mm (Atsauces nr. Ethicon BP 340 vai analogs)</t>
  </si>
  <si>
    <t>Spici gali: Garums 280 ± 10 mm (Atsauces nr. Ethicon BP 360 vai analogs)</t>
  </si>
  <si>
    <t>Savienotājvads  (Atsauces nr. Ethicon BP940 vai analogs)</t>
  </si>
  <si>
    <t>Konizācijas cilpa, vienreizlietojama</t>
  </si>
  <si>
    <t>Monopolāras volframa cilpas</t>
  </si>
  <si>
    <t>Garums vismaz 100 mm</t>
  </si>
  <si>
    <t>Vienreizlietojamas</t>
  </si>
  <si>
    <t>Cilpas izmērs 10 mm x 10 mm (Atsauces nr. Covidien E1559 vai analogs)</t>
  </si>
  <si>
    <t>Cilpas izmērs 15 mm x 12 mm (Atsauces nr. Covidien E1560 vai analogs)</t>
  </si>
  <si>
    <t>Cilpas izmērs 20 mm x 12 mm (Atsauces nr. Covidien E1561 vai analogs)</t>
  </si>
  <si>
    <t>HF elektrodi</t>
  </si>
  <si>
    <t>4 mm savienojums uz ģeneratora pusi</t>
  </si>
  <si>
    <t>5 mm diametrs</t>
  </si>
  <si>
    <r>
      <t>330</t>
    </r>
    <r>
      <rPr>
        <sz val="10"/>
        <color theme="1"/>
        <rFont val="Calibri"/>
        <family val="2"/>
        <charset val="186"/>
      </rPr>
      <t>±</t>
    </r>
    <r>
      <rPr>
        <sz val="10"/>
        <color theme="1"/>
        <rFont val="Times New Roman"/>
        <family val="1"/>
        <charset val="186"/>
      </rPr>
      <t>30 mm Garums</t>
    </r>
  </si>
  <si>
    <t>Dažādi gali:</t>
  </si>
  <si>
    <t>Pogas elektrods (Atsauces nr. Olympus A6280 vai analogs)</t>
  </si>
  <si>
    <t>J- veida aķis (Atsauces nr. Olympus A6283 vai analogs)</t>
  </si>
  <si>
    <t>L- veida aķis (Atsauces nr. Olympus A6282 vai analogs)</t>
  </si>
  <si>
    <t>Adatas elektrods (Atsauces nr. Olympus A6281 vai analogs)</t>
  </si>
  <si>
    <t>Spatulas elektrods (Atsauces nr. Olympus A6284 vai analogs)</t>
  </si>
  <si>
    <t>Izmēru pielaide ±10%, ja nav norādīts citādi.</t>
  </si>
  <si>
    <t>Ņemot vērā, ka neparedzamu apstākļu dēļ, Līguma ___.pielikumā norādīto preču klāsts var mainīties 10% apmērā no Vienošanās kopējās summas, tehniskajā un finanšu piedāvājumā neiekļauto preču cenas tiek atsevišķi saskaņotas ar Pasūtītāju, nepārsniedzot vidējās tirgus cenas Latvijā un nemainot Vienošanās kopējo summu.</t>
  </si>
  <si>
    <t>Pusēm vienojoties Vienošanās darbības termiņš var tikt pagarināts saskaņā ar Publisko iepirkumu likumā noteikto.</t>
  </si>
  <si>
    <t>Nepieciešamības gadījumā, pretendents nodrošina piederumu paraugus piedāvājuma izvērtēšanai.</t>
  </si>
  <si>
    <t>Iesniegt ražotāja vai tā pilnvarotā pārstāvja izsniegtu apliecinošu dokumentu,  kas apliecina, ka piegādātājs ir tiesīgs izplatīt piedāvāto produktu Latvijas Republikas teritorijā (vai Eiropas Savienības teritorijā);</t>
  </si>
  <si>
    <t>11)</t>
  </si>
  <si>
    <t>12)</t>
  </si>
  <si>
    <t>13)</t>
  </si>
  <si>
    <t>14)</t>
  </si>
  <si>
    <t>15)</t>
  </si>
  <si>
    <t>16)</t>
  </si>
  <si>
    <t>13.1.5</t>
  </si>
  <si>
    <t>13.1.6</t>
  </si>
  <si>
    <t>13.2.3</t>
  </si>
  <si>
    <t>Piedāvātām precēm jābūt CE marķējums. Pretendentam jāiesniedz EK Atbilstības deklarācija un CE sertifikāta kopija (ja ražotājs noteicis ierīču klasi Is, Im, IIa, IIb vai III);</t>
  </si>
  <si>
    <t>Garantija laiks daudzreizlietojamām precēm vismaz 12 mēneši, vienreizlietojamām precēm 6 mēneši no Preces piegādes dienas</t>
  </si>
  <si>
    <t>Iespējams pārlīmēt, nezaudējot pielipšanas spēju (PARAUGS KATRA IZMĒRA pie piedāvājuma iesniegšanas)</t>
  </si>
  <si>
    <t>4mm laparaskopiskais uz 8 mm bovie (Atsauces nr. BOWA 333-001 vai analogs)</t>
  </si>
  <si>
    <t>Endoskopiskais monopolārais 4 mm uz 8 mm (Atsauces nr. BOWA 360-050 vai analogs)</t>
  </si>
  <si>
    <t>2.1.7</t>
  </si>
  <si>
    <t>2.1.8</t>
  </si>
  <si>
    <t>2.1.9</t>
  </si>
  <si>
    <t>3.1.6</t>
  </si>
  <si>
    <t>3.1.7</t>
  </si>
  <si>
    <t>3.1.8</t>
  </si>
  <si>
    <t>3.2.2</t>
  </si>
  <si>
    <t>3.2.3</t>
  </si>
  <si>
    <t>4.2.3</t>
  </si>
  <si>
    <t>6.2.3</t>
  </si>
  <si>
    <t>Bipolāras šķēres, spicas</t>
  </si>
  <si>
    <t>Bipolāras šķēres, noapaļotas</t>
  </si>
  <si>
    <t>10.1.8</t>
  </si>
  <si>
    <t>10.1.9</t>
  </si>
  <si>
    <t>10.1.10</t>
  </si>
  <si>
    <t>10.1.11</t>
  </si>
  <si>
    <t>10.1.12</t>
  </si>
  <si>
    <t>10.1.13</t>
  </si>
  <si>
    <t>10.1.14</t>
  </si>
  <si>
    <t>10.2.3</t>
  </si>
  <si>
    <t>10.2.4</t>
  </si>
  <si>
    <t>10.2.5</t>
  </si>
  <si>
    <t>10.2.6</t>
  </si>
  <si>
    <t>10.2.7</t>
  </si>
  <si>
    <t>10.2.8</t>
  </si>
  <si>
    <t>Vada garums vismaz 3 m</t>
  </si>
  <si>
    <t>Adapteri I</t>
  </si>
  <si>
    <t>Adapteri II</t>
  </si>
  <si>
    <t>11.1.4</t>
  </si>
  <si>
    <t>11.1.5</t>
  </si>
  <si>
    <t>11.1.6</t>
  </si>
  <si>
    <t>11.1.7</t>
  </si>
  <si>
    <t>11.1.8</t>
  </si>
  <si>
    <t>11.1.9</t>
  </si>
  <si>
    <t>11.2.2</t>
  </si>
  <si>
    <t>11.2.3</t>
  </si>
  <si>
    <t>11.2.4</t>
  </si>
  <si>
    <t>Monopolārais: 4mm laparaskopiskais uz 8 mm bovie (Atsauces nr. BOWA 333-001 vai analogs)</t>
  </si>
  <si>
    <t>12.1.8</t>
  </si>
  <si>
    <t>12.1.9</t>
  </si>
  <si>
    <t>Filtrs dūmu evakuatoram 36h (Atsauces nr. BOWA 951-001 vai analogs)</t>
  </si>
  <si>
    <t>Filtrs dūmu evakuatoram 8h (Atsauces nr. BOWA 951-000 vai analogs)</t>
  </si>
  <si>
    <t>13.2.4</t>
  </si>
  <si>
    <t>13.2.5</t>
  </si>
  <si>
    <t>1. pielikums iepirkumam ID Nr. PSKUS 2018/135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</si>
</sst>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Ls-426]\ * #,##0.00_-;\-[$Ls-426]\ * #,##0.00_-;_-[$Ls-426]\ * &quot;-&quot;??_-;_-@_-"/>
    <numFmt numFmtId="165" formatCode="_-[$€-2]\ * #,##0.00_-;\-[$€-2]\ * #,##0.00_-;_-[$€-2]\ * &quot;-&quot;??_-;_-@_-"/>
    <numFmt numFmtId="166" formatCode="_-[$€-426]\ * #,##0.00_-;\-[$€-426]\ * #,##0.00_-;_-[$€-426]\ * &quot;-&quot;??_-;_-@_-"/>
  </numFmts>
  <fonts count="29" x14ac:knownFonts="1">
    <font>
      <sz val="11"/>
      <color theme="1"/>
      <name val="Calibri"/>
      <family val="2"/>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0"/>
      <color theme="1"/>
      <name val="Times New Roman"/>
      <family val="1"/>
      <charset val="186"/>
    </font>
    <font>
      <b/>
      <i/>
      <sz val="12"/>
      <color theme="1"/>
      <name val="Times New Roman"/>
      <family val="1"/>
      <charset val="186"/>
    </font>
    <font>
      <b/>
      <sz val="10"/>
      <name val="Times New Roman"/>
      <family val="1"/>
      <charset val="186"/>
    </font>
    <font>
      <sz val="10"/>
      <name val="Times New Roman"/>
      <family val="1"/>
      <charset val="186"/>
    </font>
    <font>
      <b/>
      <sz val="10"/>
      <color theme="1"/>
      <name val="Times New Roman"/>
      <family val="1"/>
      <charset val="186"/>
    </font>
    <font>
      <b/>
      <sz val="12"/>
      <name val="Times New Roman"/>
      <family val="1"/>
    </font>
    <font>
      <b/>
      <sz val="10"/>
      <name val="Times New Roman"/>
      <family val="1"/>
    </font>
    <font>
      <b/>
      <i/>
      <sz val="10"/>
      <name val="Times New Roman"/>
      <family val="1"/>
    </font>
    <font>
      <sz val="10"/>
      <name val="Times New Roman"/>
      <family val="1"/>
    </font>
    <font>
      <sz val="10"/>
      <name val="Arial"/>
      <family val="2"/>
      <charset val="186"/>
    </font>
    <font>
      <sz val="10"/>
      <name val="Arial"/>
      <family val="2"/>
      <charset val="186"/>
    </font>
    <font>
      <i/>
      <sz val="12"/>
      <color theme="1"/>
      <name val="Times New Roman"/>
      <family val="1"/>
      <charset val="186"/>
    </font>
    <font>
      <b/>
      <sz val="14"/>
      <color theme="1"/>
      <name val="Times New Roman"/>
      <family val="1"/>
      <charset val="186"/>
    </font>
    <font>
      <b/>
      <sz val="14"/>
      <name val="Times New Roman"/>
      <family val="1"/>
      <charset val="186"/>
    </font>
    <font>
      <sz val="14"/>
      <color theme="1"/>
      <name val="Calibri"/>
      <family val="2"/>
      <scheme val="minor"/>
    </font>
    <font>
      <b/>
      <sz val="12"/>
      <color theme="1"/>
      <name val="Times New Roman"/>
      <family val="1"/>
      <charset val="186"/>
    </font>
    <font>
      <sz val="11"/>
      <color theme="1"/>
      <name val="Calibri"/>
      <family val="2"/>
      <scheme val="minor"/>
    </font>
    <font>
      <b/>
      <i/>
      <sz val="10"/>
      <name val="Times New Roman"/>
      <family val="1"/>
      <charset val="186"/>
    </font>
    <font>
      <b/>
      <vertAlign val="superscript"/>
      <sz val="10"/>
      <color theme="1"/>
      <name val="Times New Roman"/>
      <family val="1"/>
      <charset val="186"/>
    </font>
    <font>
      <b/>
      <i/>
      <vertAlign val="superscript"/>
      <sz val="10"/>
      <name val="Times New Roman"/>
      <family val="1"/>
      <charset val="186"/>
    </font>
    <font>
      <vertAlign val="superscript"/>
      <sz val="10"/>
      <name val="Times New Roman"/>
      <family val="1"/>
      <charset val="186"/>
    </font>
    <font>
      <b/>
      <i/>
      <sz val="10"/>
      <color theme="1"/>
      <name val="Times New Roman"/>
      <family val="1"/>
      <charset val="186"/>
    </font>
    <font>
      <b/>
      <i/>
      <sz val="12"/>
      <name val="Times New Roman"/>
      <family val="1"/>
      <charset val="186"/>
    </font>
    <font>
      <sz val="10"/>
      <color theme="1"/>
      <name val="Calibri"/>
      <family val="2"/>
      <charset val="186"/>
    </font>
    <font>
      <b/>
      <sz val="11"/>
      <color theme="1"/>
      <name val="Calibri"/>
      <family val="2"/>
      <charset val="186"/>
      <scheme val="minor"/>
    </font>
  </fonts>
  <fills count="8">
    <fill>
      <patternFill patternType="none"/>
    </fill>
    <fill>
      <patternFill patternType="gray125"/>
    </fill>
    <fill>
      <patternFill patternType="solid">
        <fgColor theme="6" tint="0.79998168889431442"/>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rgb="FFFFFFFF"/>
        <bgColor indexed="64"/>
      </patternFill>
    </fill>
    <fill>
      <patternFill patternType="solid">
        <fgColor theme="9" tint="0.39997558519241921"/>
        <bgColor indexed="64"/>
      </patternFill>
    </fill>
    <fill>
      <patternFill patternType="solid">
        <fgColor rgb="FFFFFF99"/>
        <bgColor indexed="64"/>
      </patternFill>
    </fill>
  </fills>
  <borders count="14">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style="thin">
        <color auto="1"/>
      </top>
      <bottom style="thin">
        <color auto="1"/>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auto="1"/>
      </left>
      <right/>
      <top/>
      <bottom style="thin">
        <color auto="1"/>
      </bottom>
      <diagonal/>
    </border>
    <border>
      <left style="thin">
        <color auto="1"/>
      </left>
      <right style="thin">
        <color indexed="64"/>
      </right>
      <top style="medium">
        <color auto="1"/>
      </top>
      <bottom style="thin">
        <color indexed="64"/>
      </bottom>
      <diagonal/>
    </border>
    <border>
      <left style="thin">
        <color auto="1"/>
      </left>
      <right style="thin">
        <color auto="1"/>
      </right>
      <top style="thin">
        <color auto="1"/>
      </top>
      <bottom/>
      <diagonal/>
    </border>
    <border>
      <left style="thin">
        <color auto="1"/>
      </left>
      <right/>
      <top style="medium">
        <color auto="1"/>
      </top>
      <bottom style="thin">
        <color indexed="64"/>
      </bottom>
      <diagonal/>
    </border>
    <border>
      <left/>
      <right style="thin">
        <color indexed="64"/>
      </right>
      <top style="medium">
        <color auto="1"/>
      </top>
      <bottom style="thin">
        <color indexed="64"/>
      </bottom>
      <diagonal/>
    </border>
    <border>
      <left/>
      <right/>
      <top style="medium">
        <color auto="1"/>
      </top>
      <bottom style="thin">
        <color auto="1"/>
      </bottom>
      <diagonal/>
    </border>
    <border>
      <left style="thin">
        <color auto="1"/>
      </left>
      <right style="thin">
        <color auto="1"/>
      </right>
      <top style="thin">
        <color auto="1"/>
      </top>
      <bottom style="medium">
        <color auto="1"/>
      </bottom>
      <diagonal/>
    </border>
    <border>
      <left/>
      <right style="thin">
        <color auto="1"/>
      </right>
      <top/>
      <bottom style="thin">
        <color auto="1"/>
      </bottom>
      <diagonal/>
    </border>
  </borders>
  <cellStyleXfs count="9">
    <xf numFmtId="0" fontId="0" fillId="0" borderId="0"/>
    <xf numFmtId="164" fontId="4" fillId="0" borderId="0">
      <alignment vertical="center" wrapText="1"/>
    </xf>
    <xf numFmtId="0" fontId="13" fillId="0" borderId="0"/>
    <xf numFmtId="0" fontId="3" fillId="0" borderId="0"/>
    <xf numFmtId="0" fontId="14" fillId="0" borderId="0"/>
    <xf numFmtId="0" fontId="14" fillId="0" borderId="0"/>
    <xf numFmtId="0" fontId="2" fillId="0" borderId="0"/>
    <xf numFmtId="0" fontId="13" fillId="0" borderId="0"/>
    <xf numFmtId="9" fontId="20" fillId="0" borderId="0" applyFont="0" applyFill="0" applyBorder="0" applyAlignment="0" applyProtection="0"/>
  </cellStyleXfs>
  <cellXfs count="88">
    <xf numFmtId="0" fontId="0" fillId="0" borderId="0" xfId="0"/>
    <xf numFmtId="0" fontId="7" fillId="0" borderId="1" xfId="1" applyNumberFormat="1" applyFont="1" applyFill="1" applyBorder="1" applyAlignment="1">
      <alignment horizontal="right" vertical="top" wrapText="1"/>
    </xf>
    <xf numFmtId="0" fontId="9" fillId="2" borderId="1" xfId="1" applyNumberFormat="1" applyFont="1" applyFill="1" applyBorder="1" applyAlignment="1">
      <alignment horizontal="center" vertical="center" wrapText="1"/>
    </xf>
    <xf numFmtId="14" fontId="7" fillId="0" borderId="1" xfId="1" quotePrefix="1" applyNumberFormat="1" applyFont="1" applyFill="1" applyBorder="1" applyAlignment="1">
      <alignment horizontal="right" vertical="center" wrapText="1"/>
    </xf>
    <xf numFmtId="49" fontId="12" fillId="0" borderId="1" xfId="0" applyNumberFormat="1" applyFont="1" applyFill="1" applyBorder="1" applyAlignment="1">
      <alignment horizontal="right" vertical="center" wrapText="1"/>
    </xf>
    <xf numFmtId="0" fontId="6" fillId="4" borderId="1" xfId="1" applyNumberFormat="1" applyFont="1" applyFill="1" applyBorder="1" applyAlignment="1">
      <alignment horizontal="center" vertical="center" wrapText="1"/>
    </xf>
    <xf numFmtId="0" fontId="8" fillId="4" borderId="1" xfId="1" applyNumberFormat="1" applyFont="1" applyFill="1" applyBorder="1" applyAlignment="1">
      <alignment horizontal="center" vertical="center" wrapText="1"/>
    </xf>
    <xf numFmtId="14" fontId="4" fillId="0" borderId="0" xfId="1" applyNumberFormat="1" applyAlignment="1">
      <alignment vertical="center"/>
    </xf>
    <xf numFmtId="0" fontId="9" fillId="2" borderId="3" xfId="1" applyNumberFormat="1" applyFont="1" applyFill="1" applyBorder="1" applyAlignment="1">
      <alignment horizontal="left" vertical="top" wrapText="1"/>
    </xf>
    <xf numFmtId="0" fontId="0" fillId="0" borderId="0" xfId="0" applyAlignment="1">
      <alignment horizontal="left" vertical="top" wrapText="1"/>
    </xf>
    <xf numFmtId="49" fontId="0" fillId="0" borderId="0" xfId="0" applyNumberFormat="1" applyAlignment="1">
      <alignment horizontal="right" vertical="center" wrapText="1"/>
    </xf>
    <xf numFmtId="0" fontId="4" fillId="0" borderId="0" xfId="0" applyNumberFormat="1" applyFont="1" applyAlignment="1">
      <alignment vertical="center" wrapText="1"/>
    </xf>
    <xf numFmtId="0" fontId="0" fillId="0" borderId="0" xfId="0"/>
    <xf numFmtId="0" fontId="4" fillId="0" borderId="1" xfId="1" applyNumberFormat="1" applyBorder="1" applyAlignment="1">
      <alignment horizontal="center" vertical="center" wrapText="1"/>
    </xf>
    <xf numFmtId="0" fontId="7" fillId="0" borderId="2" xfId="1" applyNumberFormat="1" applyFont="1" applyFill="1" applyBorder="1" applyAlignment="1">
      <alignment horizontal="right" vertical="top" wrapText="1"/>
    </xf>
    <xf numFmtId="0" fontId="12" fillId="0" borderId="3" xfId="0" quotePrefix="1" applyNumberFormat="1" applyFont="1" applyFill="1" applyBorder="1" applyAlignment="1">
      <alignment horizontal="right" vertical="top" wrapText="1"/>
    </xf>
    <xf numFmtId="0" fontId="4" fillId="5" borderId="1" xfId="0" applyFont="1" applyFill="1" applyBorder="1" applyAlignment="1">
      <alignment horizontal="justify" vertical="top" wrapText="1"/>
    </xf>
    <xf numFmtId="0" fontId="11" fillId="3" borderId="1" xfId="1" quotePrefix="1" applyNumberFormat="1" applyFont="1" applyFill="1" applyBorder="1" applyAlignment="1">
      <alignment vertical="center" wrapText="1"/>
    </xf>
    <xf numFmtId="0" fontId="11" fillId="3" borderId="6" xfId="1" quotePrefix="1" applyNumberFormat="1" applyFont="1" applyFill="1" applyBorder="1" applyAlignment="1">
      <alignment vertical="center" wrapText="1"/>
    </xf>
    <xf numFmtId="0" fontId="11" fillId="3" borderId="3" xfId="1" quotePrefix="1" applyNumberFormat="1" applyFont="1" applyFill="1" applyBorder="1" applyAlignment="1">
      <alignment horizontal="right" vertical="center" wrapText="1"/>
    </xf>
    <xf numFmtId="164" fontId="7" fillId="0" borderId="0" xfId="1" applyFont="1" applyAlignment="1">
      <alignment horizontal="left" vertical="top" wrapText="1"/>
    </xf>
    <xf numFmtId="164" fontId="7" fillId="0" borderId="0" xfId="1" applyFont="1" applyAlignment="1">
      <alignment vertical="center" wrapText="1"/>
    </xf>
    <xf numFmtId="0" fontId="7" fillId="0" borderId="0" xfId="1" applyNumberFormat="1" applyFont="1" applyAlignment="1">
      <alignment horizontal="right" vertical="center"/>
    </xf>
    <xf numFmtId="0" fontId="0" fillId="0" borderId="3" xfId="0" applyFill="1" applyBorder="1" applyAlignment="1"/>
    <xf numFmtId="0" fontId="21" fillId="0" borderId="3" xfId="0" quotePrefix="1" applyNumberFormat="1" applyFont="1" applyFill="1" applyBorder="1" applyAlignment="1">
      <alignment horizontal="right" vertical="top" wrapText="1"/>
    </xf>
    <xf numFmtId="0" fontId="0" fillId="6" borderId="3" xfId="0" applyFill="1" applyBorder="1" applyAlignment="1"/>
    <xf numFmtId="0" fontId="21" fillId="6" borderId="3" xfId="0" quotePrefix="1" applyNumberFormat="1" applyFont="1" applyFill="1" applyBorder="1" applyAlignment="1">
      <alignment horizontal="right" vertical="top" wrapText="1"/>
    </xf>
    <xf numFmtId="0" fontId="4" fillId="5" borderId="6" xfId="0" applyFont="1" applyFill="1" applyBorder="1" applyAlignment="1">
      <alignment horizontal="justify" vertical="top" wrapText="1"/>
    </xf>
    <xf numFmtId="0" fontId="4" fillId="5" borderId="8" xfId="0" applyFont="1" applyFill="1" applyBorder="1" applyAlignment="1">
      <alignment horizontal="justify" vertical="top" wrapText="1"/>
    </xf>
    <xf numFmtId="0" fontId="4" fillId="0" borderId="8" xfId="1" applyNumberFormat="1" applyBorder="1" applyAlignment="1">
      <alignment horizontal="center" vertical="center" wrapText="1"/>
    </xf>
    <xf numFmtId="14" fontId="7" fillId="0" borderId="7" xfId="1" quotePrefix="1" applyNumberFormat="1" applyFont="1" applyFill="1" applyBorder="1" applyAlignment="1">
      <alignment horizontal="right" vertical="center" wrapText="1"/>
    </xf>
    <xf numFmtId="0" fontId="8" fillId="5" borderId="9" xfId="0" applyFont="1" applyFill="1" applyBorder="1" applyAlignment="1">
      <alignment horizontal="right" vertical="top" wrapText="1"/>
    </xf>
    <xf numFmtId="0" fontId="6" fillId="4" borderId="1" xfId="1" applyNumberFormat="1" applyFont="1" applyFill="1" applyBorder="1" applyAlignment="1">
      <alignment horizontal="left" vertical="center" wrapText="1"/>
    </xf>
    <xf numFmtId="0" fontId="11" fillId="3" borderId="3" xfId="1" quotePrefix="1" applyNumberFormat="1" applyFont="1" applyFill="1" applyBorder="1" applyAlignment="1">
      <alignment vertical="center" wrapText="1"/>
    </xf>
    <xf numFmtId="0" fontId="11" fillId="3" borderId="5" xfId="1" quotePrefix="1" applyNumberFormat="1" applyFont="1" applyFill="1" applyBorder="1" applyAlignment="1">
      <alignment vertical="center" wrapText="1"/>
    </xf>
    <xf numFmtId="0" fontId="11" fillId="3" borderId="4" xfId="1" quotePrefix="1" applyNumberFormat="1" applyFont="1" applyFill="1" applyBorder="1" applyAlignment="1">
      <alignment vertical="center" wrapText="1"/>
    </xf>
    <xf numFmtId="166" fontId="4" fillId="0" borderId="1" xfId="1" applyNumberFormat="1" applyBorder="1" applyAlignment="1">
      <alignment horizontal="center" vertical="center" wrapText="1"/>
    </xf>
    <xf numFmtId="166" fontId="4" fillId="0" borderId="8" xfId="1" applyNumberFormat="1" applyBorder="1" applyAlignment="1">
      <alignment horizontal="center" vertical="center" wrapText="1"/>
    </xf>
    <xf numFmtId="0" fontId="4" fillId="5" borderId="6" xfId="0" applyFont="1" applyFill="1" applyBorder="1" applyAlignment="1">
      <alignment horizontal="left" vertical="top" wrapText="1" indent="1"/>
    </xf>
    <xf numFmtId="0" fontId="25" fillId="5" borderId="1" xfId="0" applyFont="1" applyFill="1" applyBorder="1" applyAlignment="1">
      <alignment horizontal="justify" vertical="top" wrapText="1"/>
    </xf>
    <xf numFmtId="0" fontId="1" fillId="0" borderId="0" xfId="0" applyFont="1" applyAlignment="1">
      <alignment vertical="center"/>
    </xf>
    <xf numFmtId="164" fontId="4" fillId="0" borderId="0" xfId="1" applyFont="1" applyAlignment="1">
      <alignment horizontal="left" vertical="top" wrapText="1"/>
    </xf>
    <xf numFmtId="0" fontId="0" fillId="0" borderId="0" xfId="0" applyAlignment="1">
      <alignment wrapText="1"/>
    </xf>
    <xf numFmtId="0" fontId="19" fillId="3" borderId="1" xfId="0" applyFont="1" applyFill="1" applyBorder="1" applyAlignment="1">
      <alignment vertical="center" wrapText="1"/>
    </xf>
    <xf numFmtId="49" fontId="0" fillId="0" borderId="3" xfId="0" quotePrefix="1" applyNumberFormat="1" applyBorder="1" applyAlignment="1">
      <alignment horizontal="right"/>
    </xf>
    <xf numFmtId="0" fontId="0" fillId="0" borderId="5" xfId="0" quotePrefix="1" applyNumberFormat="1" applyBorder="1" applyAlignment="1">
      <alignment horizontal="right"/>
    </xf>
    <xf numFmtId="49" fontId="0" fillId="0" borderId="4" xfId="0" applyNumberFormat="1" applyBorder="1"/>
    <xf numFmtId="166" fontId="0" fillId="0" borderId="1" xfId="0" applyNumberFormat="1" applyBorder="1"/>
    <xf numFmtId="0" fontId="4" fillId="5" borderId="12" xfId="0" applyFont="1" applyFill="1" applyBorder="1" applyAlignment="1">
      <alignment horizontal="justify" vertical="top" wrapText="1"/>
    </xf>
    <xf numFmtId="0" fontId="4" fillId="7" borderId="1" xfId="0" applyFont="1" applyFill="1" applyBorder="1" applyAlignment="1">
      <alignment horizontal="justify" vertical="top" wrapText="1"/>
    </xf>
    <xf numFmtId="0" fontId="4" fillId="0" borderId="6" xfId="1" applyNumberFormat="1" applyBorder="1" applyAlignment="1">
      <alignment horizontal="center" vertical="center" wrapText="1"/>
    </xf>
    <xf numFmtId="0" fontId="4" fillId="0" borderId="13" xfId="1" applyNumberFormat="1" applyBorder="1" applyAlignment="1">
      <alignment horizontal="center" vertical="center" wrapText="1"/>
    </xf>
    <xf numFmtId="0" fontId="7" fillId="0" borderId="5" xfId="1" applyNumberFormat="1" applyFont="1" applyFill="1" applyBorder="1" applyAlignment="1">
      <alignment horizontal="right" vertical="top" wrapText="1"/>
    </xf>
    <xf numFmtId="0" fontId="28" fillId="0" borderId="1" xfId="0" applyFont="1" applyBorder="1"/>
    <xf numFmtId="0" fontId="19" fillId="0" borderId="0" xfId="1" applyNumberFormat="1" applyFont="1" applyAlignment="1">
      <alignment horizontal="center" vertical="center" wrapText="1"/>
    </xf>
    <xf numFmtId="0" fontId="26" fillId="0" borderId="0" xfId="1" quotePrefix="1" applyNumberFormat="1" applyFont="1" applyBorder="1" applyAlignment="1">
      <alignment horizontal="center" wrapText="1"/>
    </xf>
    <xf numFmtId="0" fontId="26" fillId="0" borderId="0" xfId="1" applyNumberFormat="1" applyFont="1" applyBorder="1" applyAlignment="1">
      <alignment horizontal="center" wrapText="1"/>
    </xf>
    <xf numFmtId="0" fontId="19" fillId="3" borderId="3" xfId="0" applyFont="1" applyFill="1" applyBorder="1" applyAlignment="1">
      <alignment vertical="center" wrapText="1"/>
    </xf>
    <xf numFmtId="0" fontId="19" fillId="3" borderId="5" xfId="0" applyFont="1" applyFill="1" applyBorder="1" applyAlignment="1">
      <alignment vertical="center" wrapText="1"/>
    </xf>
    <xf numFmtId="0" fontId="19" fillId="3" borderId="4" xfId="0" applyFont="1" applyFill="1" applyBorder="1" applyAlignment="1">
      <alignment vertical="center" wrapText="1"/>
    </xf>
    <xf numFmtId="9" fontId="6" fillId="0" borderId="3" xfId="8" applyFont="1" applyFill="1" applyBorder="1" applyAlignment="1">
      <alignment horizontal="center" vertical="center" wrapText="1"/>
    </xf>
    <xf numFmtId="9" fontId="6" fillId="0" borderId="5" xfId="8" applyFont="1" applyFill="1" applyBorder="1" applyAlignment="1">
      <alignment horizontal="center" vertical="center" wrapText="1"/>
    </xf>
    <xf numFmtId="9" fontId="6" fillId="0" borderId="4" xfId="8" applyFont="1" applyFill="1" applyBorder="1" applyAlignment="1">
      <alignment horizontal="center" vertical="center" wrapText="1"/>
    </xf>
    <xf numFmtId="165" fontId="6" fillId="0" borderId="3" xfId="0" applyNumberFormat="1" applyFont="1" applyFill="1" applyBorder="1" applyAlignment="1">
      <alignment horizontal="center" vertical="center" wrapText="1"/>
    </xf>
    <xf numFmtId="165" fontId="6" fillId="0" borderId="5" xfId="0" applyNumberFormat="1" applyFont="1" applyFill="1" applyBorder="1" applyAlignment="1">
      <alignment horizontal="center" vertical="center" wrapText="1"/>
    </xf>
    <xf numFmtId="165" fontId="6" fillId="0" borderId="4" xfId="0" applyNumberFormat="1" applyFont="1" applyFill="1" applyBorder="1" applyAlignment="1">
      <alignment horizontal="center" vertical="center" wrapText="1"/>
    </xf>
    <xf numFmtId="0" fontId="12" fillId="0" borderId="3" xfId="0" applyNumberFormat="1" applyFont="1" applyFill="1" applyBorder="1" applyAlignment="1">
      <alignment horizontal="center" vertical="center" wrapText="1"/>
    </xf>
    <xf numFmtId="0" fontId="12" fillId="0" borderId="5" xfId="0" applyNumberFormat="1" applyFont="1" applyFill="1" applyBorder="1" applyAlignment="1">
      <alignment horizontal="center" vertical="center" wrapText="1"/>
    </xf>
    <xf numFmtId="0" fontId="12" fillId="0" borderId="4" xfId="0" applyNumberFormat="1" applyFont="1" applyFill="1" applyBorder="1" applyAlignment="1">
      <alignment horizontal="center" vertical="center" wrapText="1"/>
    </xf>
    <xf numFmtId="0" fontId="4" fillId="0" borderId="9" xfId="1" applyNumberFormat="1" applyBorder="1" applyAlignment="1">
      <alignment horizontal="center" vertical="center" wrapText="1"/>
    </xf>
    <xf numFmtId="0" fontId="4" fillId="0" borderId="11" xfId="1" applyNumberFormat="1" applyBorder="1" applyAlignment="1">
      <alignment horizontal="center" vertical="center" wrapText="1"/>
    </xf>
    <xf numFmtId="0" fontId="4" fillId="0" borderId="10" xfId="1" applyNumberFormat="1" applyBorder="1" applyAlignment="1">
      <alignment horizontal="center" vertical="center" wrapText="1"/>
    </xf>
    <xf numFmtId="0" fontId="10" fillId="2" borderId="3" xfId="1" applyNumberFormat="1" applyFont="1" applyFill="1" applyBorder="1" applyAlignment="1">
      <alignment horizontal="center" vertical="center" wrapText="1"/>
    </xf>
    <xf numFmtId="0" fontId="10" fillId="2" borderId="5" xfId="1" applyNumberFormat="1" applyFont="1" applyFill="1" applyBorder="1" applyAlignment="1">
      <alignment horizontal="center" vertical="center" wrapText="1"/>
    </xf>
    <xf numFmtId="0" fontId="10" fillId="2" borderId="4" xfId="1" applyNumberFormat="1" applyFont="1" applyFill="1" applyBorder="1" applyAlignment="1">
      <alignment horizontal="center" vertical="center" wrapText="1"/>
    </xf>
    <xf numFmtId="165" fontId="6" fillId="6" borderId="3" xfId="0" applyNumberFormat="1" applyFont="1" applyFill="1" applyBorder="1" applyAlignment="1">
      <alignment horizontal="center" vertical="center" wrapText="1"/>
    </xf>
    <xf numFmtId="165" fontId="6" fillId="6" borderId="5" xfId="0" applyNumberFormat="1" applyFont="1" applyFill="1" applyBorder="1" applyAlignment="1">
      <alignment horizontal="center" vertical="center" wrapText="1"/>
    </xf>
    <xf numFmtId="165" fontId="6" fillId="6" borderId="4" xfId="0" applyNumberFormat="1" applyFont="1" applyFill="1" applyBorder="1" applyAlignment="1">
      <alignment horizontal="center" vertical="center" wrapText="1"/>
    </xf>
    <xf numFmtId="0" fontId="16" fillId="0" borderId="0" xfId="1" applyNumberFormat="1" applyFont="1" applyAlignment="1">
      <alignment horizontal="center" vertical="center" wrapText="1"/>
    </xf>
    <xf numFmtId="0" fontId="5" fillId="0" borderId="0" xfId="1" applyNumberFormat="1" applyFont="1" applyBorder="1" applyAlignment="1">
      <alignment horizontal="center" wrapText="1"/>
    </xf>
    <xf numFmtId="0" fontId="15" fillId="0" borderId="0" xfId="1" applyNumberFormat="1" applyFont="1" applyBorder="1" applyAlignment="1">
      <alignment horizontal="center" wrapText="1"/>
    </xf>
    <xf numFmtId="0" fontId="6" fillId="0" borderId="0" xfId="1" applyNumberFormat="1" applyFont="1" applyFill="1" applyBorder="1" applyAlignment="1">
      <alignment horizontal="left" vertical="center" wrapText="1"/>
    </xf>
    <xf numFmtId="0" fontId="17" fillId="0" borderId="5" xfId="1" quotePrefix="1" applyNumberFormat="1" applyFont="1" applyFill="1" applyBorder="1" applyAlignment="1">
      <alignment horizontal="left" vertical="center" wrapText="1"/>
    </xf>
    <xf numFmtId="0" fontId="18" fillId="0" borderId="5" xfId="0" applyFont="1" applyBorder="1" applyAlignment="1">
      <alignment horizontal="left" wrapText="1"/>
    </xf>
    <xf numFmtId="0" fontId="7" fillId="0" borderId="3" xfId="1" quotePrefix="1" applyNumberFormat="1" applyFont="1" applyFill="1" applyBorder="1" applyAlignment="1">
      <alignment horizontal="left" vertical="top" wrapText="1"/>
    </xf>
    <xf numFmtId="0" fontId="7" fillId="0" borderId="5" xfId="1" quotePrefix="1" applyNumberFormat="1" applyFont="1" applyFill="1" applyBorder="1" applyAlignment="1">
      <alignment horizontal="left" vertical="top" wrapText="1"/>
    </xf>
    <xf numFmtId="0" fontId="7" fillId="0" borderId="4" xfId="1" quotePrefix="1" applyNumberFormat="1" applyFont="1" applyFill="1" applyBorder="1" applyAlignment="1">
      <alignment horizontal="left" vertical="top" wrapText="1"/>
    </xf>
    <xf numFmtId="0" fontId="7" fillId="0" borderId="0" xfId="1" applyNumberFormat="1" applyFont="1" applyFill="1" applyAlignment="1">
      <alignment horizontal="right" vertical="center"/>
    </xf>
  </cellXfs>
  <cellStyles count="9">
    <cellStyle name="Normal" xfId="0" builtinId="0"/>
    <cellStyle name="Normal 2" xfId="4" xr:uid="{00000000-0005-0000-0000-000001000000}"/>
    <cellStyle name="Normal 2 5" xfId="2" xr:uid="{00000000-0005-0000-0000-000002000000}"/>
    <cellStyle name="Normal 3" xfId="5" xr:uid="{00000000-0005-0000-0000-000003000000}"/>
    <cellStyle name="Normal 3 2" xfId="7" xr:uid="{00000000-0005-0000-0000-000004000000}"/>
    <cellStyle name="Normal 4" xfId="1" xr:uid="{00000000-0005-0000-0000-000005000000}"/>
    <cellStyle name="Normal 5" xfId="3" xr:uid="{00000000-0005-0000-0000-000006000000}"/>
    <cellStyle name="Normal 5 2" xfId="6" xr:uid="{00000000-0005-0000-0000-000007000000}"/>
    <cellStyle name="Percent" xfId="8" builtinId="5"/>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19"/>
  <sheetViews>
    <sheetView topLeftCell="C1" workbookViewId="0">
      <selection activeCell="C7" sqref="C7:E19"/>
    </sheetView>
  </sheetViews>
  <sheetFormatPr defaultRowHeight="15" x14ac:dyDescent="0.25"/>
  <cols>
    <col min="1" max="1" width="1.140625" style="12" hidden="1" customWidth="1"/>
    <col min="2" max="2" width="2.140625" style="12" hidden="1" customWidth="1"/>
    <col min="3" max="3" width="3.85546875" style="12" customWidth="1"/>
    <col min="4" max="4" width="5.5703125" style="12" customWidth="1"/>
    <col min="5" max="5" width="67.28515625" style="42" customWidth="1"/>
    <col min="6" max="6" width="17.42578125" style="12" customWidth="1"/>
  </cols>
  <sheetData>
    <row r="1" spans="1:6" x14ac:dyDescent="0.25">
      <c r="A1" s="40"/>
      <c r="B1" s="40"/>
      <c r="C1" s="40"/>
      <c r="D1" s="40"/>
      <c r="E1" s="41"/>
    </row>
    <row r="2" spans="1:6" ht="15.75" x14ac:dyDescent="0.25">
      <c r="A2" s="54"/>
      <c r="B2" s="54"/>
      <c r="C2" s="54"/>
      <c r="D2" s="54"/>
      <c r="E2" s="54"/>
    </row>
    <row r="3" spans="1:6" ht="15.75" x14ac:dyDescent="0.25">
      <c r="A3" s="55"/>
      <c r="B3" s="55"/>
      <c r="C3" s="55"/>
      <c r="D3" s="55"/>
      <c r="E3" s="55"/>
      <c r="F3" s="55"/>
    </row>
    <row r="4" spans="1:6" ht="15.75" x14ac:dyDescent="0.25">
      <c r="A4" s="56" t="s">
        <v>140</v>
      </c>
      <c r="B4" s="56"/>
      <c r="C4" s="56"/>
      <c r="D4" s="56"/>
      <c r="E4" s="56"/>
      <c r="F4" s="56"/>
    </row>
    <row r="6" spans="1:6" ht="47.25" x14ac:dyDescent="0.25">
      <c r="A6" s="57" t="s">
        <v>141</v>
      </c>
      <c r="B6" s="58"/>
      <c r="C6" s="58"/>
      <c r="D6" s="59"/>
      <c r="E6" s="43" t="s">
        <v>142</v>
      </c>
      <c r="F6" s="43" t="s">
        <v>143</v>
      </c>
    </row>
    <row r="7" spans="1:6" ht="18" customHeight="1" x14ac:dyDescent="0.25">
      <c r="A7" s="44" t="s">
        <v>144</v>
      </c>
      <c r="B7" s="45" t="str">
        <f>CONCATENATE("Cena kopā ",C7," pozīcijai bez PVN, EUR:")</f>
        <v>Cena kopā 1. pozīcijai bez PVN, EUR:</v>
      </c>
      <c r="C7" s="45" t="str">
        <f t="shared" ref="C7:C14" si="0">CONCATENATE(A7,".")</f>
        <v>1.</v>
      </c>
      <c r="D7" s="46" t="s">
        <v>145</v>
      </c>
      <c r="E7" s="53" t="str">
        <f>VLOOKUP(C7,'Tehniskā specifikācija'!$A:$E,2,0)</f>
        <v>Neitrālie elektrodi, elipses veida dalījums</v>
      </c>
      <c r="F7" s="47">
        <f>VLOOKUP(B7,'Tehniskā specifikācija'!$B:$E,2,0)</f>
        <v>0</v>
      </c>
    </row>
    <row r="8" spans="1:6" x14ac:dyDescent="0.25">
      <c r="A8" s="44" t="s">
        <v>146</v>
      </c>
      <c r="B8" s="45" t="str">
        <f t="shared" ref="B8:B14" si="1">CONCATENATE("Cena kopā ",C8," pozīcijai bez PVN, EUR:")</f>
        <v>Cena kopā 2. pozīcijai bez PVN, EUR:</v>
      </c>
      <c r="C8" s="45" t="str">
        <f t="shared" si="0"/>
        <v>2.</v>
      </c>
      <c r="D8" s="46" t="s">
        <v>145</v>
      </c>
      <c r="E8" s="53" t="str">
        <f>VLOOKUP(C8,'Tehniskā specifikācija'!$A:$E,2,0)</f>
        <v>Aktīvie monopolārie rokturi un nazīša tipa elektrodi, daudzreiz lietojams</v>
      </c>
      <c r="F8" s="47">
        <f>VLOOKUP(B8,'Tehniskā specifikācija'!$B:$E,2,0)</f>
        <v>0</v>
      </c>
    </row>
    <row r="9" spans="1:6" x14ac:dyDescent="0.25">
      <c r="A9" s="44" t="s">
        <v>147</v>
      </c>
      <c r="B9" s="45" t="str">
        <f t="shared" si="1"/>
        <v>Cena kopā 3. pozīcijai bez PVN, EUR:</v>
      </c>
      <c r="C9" s="45" t="str">
        <f t="shared" si="0"/>
        <v>3.</v>
      </c>
      <c r="D9" s="46" t="s">
        <v>145</v>
      </c>
      <c r="E9" s="53" t="str">
        <f>VLOOKUP(C9,'Tehniskā specifikācija'!$A:$E,2,0)</f>
        <v>Konizācijas cilpa</v>
      </c>
      <c r="F9" s="47">
        <f>VLOOKUP(B9,'Tehniskā specifikācija'!$B:$E,2,0)</f>
        <v>0</v>
      </c>
    </row>
    <row r="10" spans="1:6" x14ac:dyDescent="0.25">
      <c r="A10" s="44" t="s">
        <v>148</v>
      </c>
      <c r="B10" s="45" t="str">
        <f t="shared" si="1"/>
        <v>Cena kopā 4. pozīcijai bez PVN, EUR:</v>
      </c>
      <c r="C10" s="45" t="str">
        <f t="shared" si="0"/>
        <v>4.</v>
      </c>
      <c r="D10" s="46" t="s">
        <v>145</v>
      </c>
      <c r="E10" s="53" t="str">
        <f>VLOOKUP(C10,'Tehniskā specifikācija'!$A:$E,2,0)</f>
        <v>Konizācijas cilpa, vienreizlietojama</v>
      </c>
      <c r="F10" s="47">
        <f>VLOOKUP(B10,'Tehniskā specifikācija'!$B:$E,2,0)</f>
        <v>0</v>
      </c>
    </row>
    <row r="11" spans="1:6" x14ac:dyDescent="0.25">
      <c r="A11" s="44" t="s">
        <v>149</v>
      </c>
      <c r="B11" s="45" t="str">
        <f t="shared" si="1"/>
        <v>Cena kopā 5. pozīcijai bez PVN, EUR:</v>
      </c>
      <c r="C11" s="45" t="str">
        <f t="shared" si="0"/>
        <v>5.</v>
      </c>
      <c r="D11" s="46" t="s">
        <v>145</v>
      </c>
      <c r="E11" s="53" t="str">
        <f>VLOOKUP(C11,'Tehniskā specifikācija'!$A:$E,2,0)</f>
        <v>Bipolārā TUR cilpa</v>
      </c>
      <c r="F11" s="47">
        <f>VLOOKUP(B11,'Tehniskā specifikācija'!$B:$E,2,0)</f>
        <v>0</v>
      </c>
    </row>
    <row r="12" spans="1:6" x14ac:dyDescent="0.25">
      <c r="A12" s="44" t="s">
        <v>150</v>
      </c>
      <c r="B12" s="45" t="str">
        <f t="shared" si="1"/>
        <v>Cena kopā 6. pozīcijai bez PVN, EUR:</v>
      </c>
      <c r="C12" s="45" t="str">
        <f t="shared" si="0"/>
        <v>6.</v>
      </c>
      <c r="D12" s="46" t="s">
        <v>145</v>
      </c>
      <c r="E12" s="53" t="str">
        <f>VLOOKUP(C12,'Tehniskā specifikācija'!$A:$E,2,0)</f>
        <v>Rezektoskopijas elektrodi, daudzreizlietojami</v>
      </c>
      <c r="F12" s="47">
        <f>VLOOKUP(B12,'Tehniskā specifikācija'!$B:$E,2,0)</f>
        <v>0</v>
      </c>
    </row>
    <row r="13" spans="1:6" x14ac:dyDescent="0.25">
      <c r="A13" s="44" t="s">
        <v>151</v>
      </c>
      <c r="B13" s="45" t="str">
        <f t="shared" si="1"/>
        <v>Cena kopā 7. pozīcijai bez PVN, EUR:</v>
      </c>
      <c r="C13" s="45" t="str">
        <f t="shared" si="0"/>
        <v>7.</v>
      </c>
      <c r="D13" s="46" t="s">
        <v>145</v>
      </c>
      <c r="E13" s="53" t="str">
        <f>VLOOKUP(C13,'Tehniskā specifikācija'!$A:$E,2,0)</f>
        <v>HF elektrodi</v>
      </c>
      <c r="F13" s="47">
        <f>VLOOKUP(B13,'Tehniskā specifikācija'!$B:$E,2,0)</f>
        <v>0</v>
      </c>
    </row>
    <row r="14" spans="1:6" x14ac:dyDescent="0.25">
      <c r="A14" s="44" t="s">
        <v>152</v>
      </c>
      <c r="B14" s="45" t="str">
        <f t="shared" si="1"/>
        <v>Cena kopā 8. pozīcijai bez PVN, EUR:</v>
      </c>
      <c r="C14" s="45" t="str">
        <f t="shared" si="0"/>
        <v>8.</v>
      </c>
      <c r="D14" s="46" t="s">
        <v>145</v>
      </c>
      <c r="E14" s="53" t="str">
        <f>VLOOKUP(C14,'Tehniskā specifikācija'!$A:$E,2,0)</f>
        <v>Bipolāras šķēres, noapaļotas</v>
      </c>
      <c r="F14" s="47">
        <f>VLOOKUP(B14,'Tehniskā specifikācija'!$B:$E,2,0)</f>
        <v>0</v>
      </c>
    </row>
    <row r="15" spans="1:6" x14ac:dyDescent="0.25">
      <c r="A15" s="44" t="s">
        <v>208</v>
      </c>
      <c r="B15" s="45" t="str">
        <f t="shared" ref="B15:B19" si="2">CONCATENATE("Cena kopā ",C15," pozīcijai bez PVN, EUR:")</f>
        <v>Cena kopā 9. pozīcijai bez PVN, EUR:</v>
      </c>
      <c r="C15" s="45" t="str">
        <f t="shared" ref="C15:C19" si="3">CONCATENATE(A15,".")</f>
        <v>9.</v>
      </c>
      <c r="D15" s="46" t="s">
        <v>145</v>
      </c>
      <c r="E15" s="53" t="str">
        <f>VLOOKUP(C15,'Tehniskā specifikācija'!$A:$E,2,0)</f>
        <v>Bipolāras šķēres, spicas</v>
      </c>
      <c r="F15" s="47">
        <f>VLOOKUP(B15,'Tehniskā specifikācija'!$B:$E,2,0)</f>
        <v>0</v>
      </c>
    </row>
    <row r="16" spans="1:6" x14ac:dyDescent="0.25">
      <c r="A16" s="44" t="s">
        <v>209</v>
      </c>
      <c r="B16" s="45" t="str">
        <f t="shared" si="2"/>
        <v>Cena kopā 10. pozīcijai bez PVN, EUR:</v>
      </c>
      <c r="C16" s="45" t="str">
        <f t="shared" si="3"/>
        <v>10.</v>
      </c>
      <c r="D16" s="46" t="s">
        <v>145</v>
      </c>
      <c r="E16" s="53" t="str">
        <f>VLOOKUP(C16,'Tehniskā specifikācija'!$A:$E,2,0)</f>
        <v>Endoskopiskie savienotājkabeļi</v>
      </c>
      <c r="F16" s="47">
        <f>VLOOKUP(B16,'Tehniskā specifikācija'!$B:$E,2,0)</f>
        <v>0</v>
      </c>
    </row>
    <row r="17" spans="1:6" x14ac:dyDescent="0.25">
      <c r="A17" s="44" t="s">
        <v>210</v>
      </c>
      <c r="B17" s="45" t="str">
        <f t="shared" si="2"/>
        <v>Cena kopā 11. pozīcijai bez PVN, EUR:</v>
      </c>
      <c r="C17" s="45" t="str">
        <f t="shared" si="3"/>
        <v>11.</v>
      </c>
      <c r="D17" s="46" t="s">
        <v>145</v>
      </c>
      <c r="E17" s="53" t="str">
        <f>VLOOKUP(C17,'Tehniskā specifikācija'!$A:$E,2,0)</f>
        <v>Adapteri I</v>
      </c>
      <c r="F17" s="47">
        <f>VLOOKUP(B17,'Tehniskā specifikācija'!$B:$E,2,0)</f>
        <v>0</v>
      </c>
    </row>
    <row r="18" spans="1:6" x14ac:dyDescent="0.25">
      <c r="A18" s="44" t="s">
        <v>211</v>
      </c>
      <c r="B18" s="45" t="str">
        <f t="shared" si="2"/>
        <v>Cena kopā 12. pozīcijai bez PVN, EUR:</v>
      </c>
      <c r="C18" s="45" t="str">
        <f t="shared" si="3"/>
        <v>12.</v>
      </c>
      <c r="D18" s="46" t="s">
        <v>145</v>
      </c>
      <c r="E18" s="53" t="str">
        <f>VLOOKUP(C18,'Tehniskā specifikācija'!$A:$E,2,0)</f>
        <v>Adapteri II</v>
      </c>
      <c r="F18" s="47">
        <f>VLOOKUP(B18,'Tehniskā specifikācija'!$B:$E,2,0)</f>
        <v>0</v>
      </c>
    </row>
    <row r="19" spans="1:6" x14ac:dyDescent="0.25">
      <c r="A19" s="44" t="s">
        <v>212</v>
      </c>
      <c r="B19" s="45" t="str">
        <f t="shared" si="2"/>
        <v>Cena kopā 13. pozīcijai bez PVN, EUR:</v>
      </c>
      <c r="C19" s="45" t="str">
        <f t="shared" si="3"/>
        <v>13.</v>
      </c>
      <c r="D19" s="46" t="s">
        <v>145</v>
      </c>
      <c r="E19" s="53" t="str">
        <f>VLOOKUP(C19,'Tehniskā specifikācija'!$A:$E,2,0)</f>
        <v>BOWA dūmu atsūcēja piederumi</v>
      </c>
      <c r="F19" s="47">
        <f>VLOOKUP(B19,'Tehniskā specifikācija'!$B:$E,2,0)</f>
        <v>0</v>
      </c>
    </row>
  </sheetData>
  <mergeCells count="4">
    <mergeCell ref="A2:E2"/>
    <mergeCell ref="A3:F3"/>
    <mergeCell ref="A4:F4"/>
    <mergeCell ref="A6:D6"/>
  </mergeCells>
  <pageMargins left="0.7" right="0.7" top="0.75" bottom="0.75" header="0.3" footer="0.3"/>
  <pageSetup paperSize="9" scale="92" fitToHeight="0"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E309"/>
  <sheetViews>
    <sheetView tabSelected="1" workbookViewId="0">
      <selection activeCell="J6" sqref="J6"/>
    </sheetView>
  </sheetViews>
  <sheetFormatPr defaultRowHeight="15" x14ac:dyDescent="0.25"/>
  <cols>
    <col min="1" max="1" width="6.28515625" style="12" customWidth="1"/>
    <col min="2" max="2" width="55.5703125" style="9" customWidth="1"/>
    <col min="3" max="3" width="16" style="12" customWidth="1"/>
    <col min="4" max="5" width="16.28515625" style="12" customWidth="1"/>
    <col min="6" max="16384" width="9.140625" style="12"/>
  </cols>
  <sheetData>
    <row r="1" spans="1:5" ht="45" customHeight="1" x14ac:dyDescent="0.25">
      <c r="A1" s="7"/>
      <c r="B1" s="20"/>
      <c r="C1" s="21"/>
      <c r="D1" s="87" t="s">
        <v>390</v>
      </c>
      <c r="E1" s="22"/>
    </row>
    <row r="2" spans="1:5" ht="18.75" x14ac:dyDescent="0.25">
      <c r="A2" s="78" t="s">
        <v>30</v>
      </c>
      <c r="B2" s="78"/>
      <c r="C2" s="78"/>
      <c r="D2" s="78"/>
    </row>
    <row r="3" spans="1:5" ht="15.75" x14ac:dyDescent="0.25">
      <c r="A3" s="79"/>
      <c r="B3" s="79"/>
      <c r="C3" s="79"/>
      <c r="D3" s="79"/>
    </row>
    <row r="4" spans="1:5" ht="15.75" x14ac:dyDescent="0.25">
      <c r="A4" s="80"/>
      <c r="B4" s="79"/>
      <c r="C4" s="79"/>
      <c r="D4" s="79"/>
    </row>
    <row r="5" spans="1:5" x14ac:dyDescent="0.25">
      <c r="A5" s="81" t="s">
        <v>0</v>
      </c>
      <c r="B5" s="81"/>
      <c r="C5" s="81"/>
      <c r="D5" s="81"/>
    </row>
    <row r="6" spans="1:5" ht="15" customHeight="1" x14ac:dyDescent="0.25">
      <c r="A6" s="1" t="s">
        <v>1</v>
      </c>
      <c r="B6" s="84" t="s">
        <v>32</v>
      </c>
      <c r="C6" s="85"/>
      <c r="D6" s="85"/>
      <c r="E6" s="86"/>
    </row>
    <row r="7" spans="1:5" x14ac:dyDescent="0.25">
      <c r="A7" s="1" t="s">
        <v>2</v>
      </c>
      <c r="B7" s="84" t="s">
        <v>33</v>
      </c>
      <c r="C7" s="85"/>
      <c r="D7" s="85"/>
      <c r="E7" s="86"/>
    </row>
    <row r="8" spans="1:5" ht="15.75" customHeight="1" x14ac:dyDescent="0.25">
      <c r="A8" s="1" t="s">
        <v>3</v>
      </c>
      <c r="B8" s="84" t="s">
        <v>342</v>
      </c>
      <c r="C8" s="85"/>
      <c r="D8" s="85"/>
      <c r="E8" s="86"/>
    </row>
    <row r="9" spans="1:5" ht="15" customHeight="1" x14ac:dyDescent="0.25">
      <c r="A9" s="1" t="s">
        <v>4</v>
      </c>
      <c r="B9" s="84" t="s">
        <v>34</v>
      </c>
      <c r="C9" s="85"/>
      <c r="D9" s="85"/>
      <c r="E9" s="86"/>
    </row>
    <row r="10" spans="1:5" ht="15.75" customHeight="1" x14ac:dyDescent="0.25">
      <c r="A10" s="14" t="s">
        <v>5</v>
      </c>
      <c r="B10" s="84" t="s">
        <v>37</v>
      </c>
      <c r="C10" s="85"/>
      <c r="D10" s="85"/>
      <c r="E10" s="86"/>
    </row>
    <row r="11" spans="1:5" ht="53.25" customHeight="1" x14ac:dyDescent="0.25">
      <c r="A11" s="14" t="s">
        <v>6</v>
      </c>
      <c r="B11" s="84" t="s">
        <v>38</v>
      </c>
      <c r="C11" s="85"/>
      <c r="D11" s="85"/>
      <c r="E11" s="86"/>
    </row>
    <row r="12" spans="1:5" ht="18" customHeight="1" x14ac:dyDescent="0.25">
      <c r="A12" s="1" t="s">
        <v>13</v>
      </c>
      <c r="B12" s="84" t="s">
        <v>73</v>
      </c>
      <c r="C12" s="85"/>
      <c r="D12" s="85"/>
      <c r="E12" s="86"/>
    </row>
    <row r="13" spans="1:5" ht="45.75" customHeight="1" x14ac:dyDescent="0.25">
      <c r="A13" s="1" t="s">
        <v>14</v>
      </c>
      <c r="B13" s="84" t="s">
        <v>74</v>
      </c>
      <c r="C13" s="85"/>
      <c r="D13" s="85"/>
      <c r="E13" s="86"/>
    </row>
    <row r="14" spans="1:5" ht="18.75" customHeight="1" x14ac:dyDescent="0.25">
      <c r="A14" s="1" t="s">
        <v>31</v>
      </c>
      <c r="B14" s="84" t="s">
        <v>75</v>
      </c>
      <c r="C14" s="85"/>
      <c r="D14" s="85"/>
      <c r="E14" s="86"/>
    </row>
    <row r="15" spans="1:5" ht="30.75" customHeight="1" x14ac:dyDescent="0.25">
      <c r="A15" s="1" t="s">
        <v>36</v>
      </c>
      <c r="B15" s="84" t="s">
        <v>122</v>
      </c>
      <c r="C15" s="85"/>
      <c r="D15" s="85"/>
      <c r="E15" s="86"/>
    </row>
    <row r="16" spans="1:5" ht="15" customHeight="1" x14ac:dyDescent="0.25">
      <c r="A16" s="52" t="s">
        <v>332</v>
      </c>
      <c r="B16" s="84" t="s">
        <v>330</v>
      </c>
      <c r="C16" s="85"/>
      <c r="D16" s="85"/>
      <c r="E16" s="86"/>
    </row>
    <row r="17" spans="1:5" ht="30.75" customHeight="1" x14ac:dyDescent="0.25">
      <c r="A17" s="52" t="s">
        <v>333</v>
      </c>
      <c r="B17" s="84" t="s">
        <v>331</v>
      </c>
      <c r="C17" s="85"/>
      <c r="D17" s="85"/>
      <c r="E17" s="86"/>
    </row>
    <row r="18" spans="1:5" ht="30.75" customHeight="1" x14ac:dyDescent="0.25">
      <c r="A18" s="52" t="s">
        <v>334</v>
      </c>
      <c r="B18" s="84" t="s">
        <v>341</v>
      </c>
      <c r="C18" s="85"/>
      <c r="D18" s="85"/>
      <c r="E18" s="86"/>
    </row>
    <row r="19" spans="1:5" ht="12.75" customHeight="1" x14ac:dyDescent="0.25">
      <c r="A19" s="52" t="s">
        <v>335</v>
      </c>
      <c r="B19" s="84" t="s">
        <v>327</v>
      </c>
      <c r="C19" s="85"/>
      <c r="D19" s="85"/>
      <c r="E19" s="86"/>
    </row>
    <row r="20" spans="1:5" ht="41.25" customHeight="1" x14ac:dyDescent="0.25">
      <c r="A20" s="52" t="s">
        <v>336</v>
      </c>
      <c r="B20" s="84" t="s">
        <v>328</v>
      </c>
      <c r="C20" s="85"/>
      <c r="D20" s="85"/>
      <c r="E20" s="86"/>
    </row>
    <row r="21" spans="1:5" ht="15" customHeight="1" x14ac:dyDescent="0.25">
      <c r="A21" s="52" t="s">
        <v>337</v>
      </c>
      <c r="B21" s="84" t="s">
        <v>329</v>
      </c>
      <c r="C21" s="85"/>
      <c r="D21" s="85"/>
      <c r="E21" s="86"/>
    </row>
    <row r="22" spans="1:5" ht="30.75" customHeight="1" x14ac:dyDescent="0.3">
      <c r="A22" s="82"/>
      <c r="B22" s="83"/>
      <c r="C22" s="83"/>
      <c r="D22" s="83"/>
    </row>
    <row r="23" spans="1:5" ht="41.25" x14ac:dyDescent="0.25">
      <c r="A23" s="5" t="s">
        <v>7</v>
      </c>
      <c r="B23" s="32" t="s">
        <v>35</v>
      </c>
      <c r="C23" s="6" t="s">
        <v>69</v>
      </c>
      <c r="D23" s="6" t="s">
        <v>70</v>
      </c>
      <c r="E23" s="6" t="s">
        <v>71</v>
      </c>
    </row>
    <row r="24" spans="1:5" ht="15.75" x14ac:dyDescent="0.25">
      <c r="A24" s="2" t="s">
        <v>8</v>
      </c>
      <c r="B24" s="8" t="s">
        <v>156</v>
      </c>
      <c r="C24" s="72"/>
      <c r="D24" s="73"/>
      <c r="E24" s="74"/>
    </row>
    <row r="25" spans="1:5" x14ac:dyDescent="0.25">
      <c r="A25" s="25"/>
      <c r="B25" s="26" t="str">
        <f>CONCATENATE("Cena kopā ",A24," pozīcijai bez PVN, EUR:")</f>
        <v>Cena kopā 1. pozīcijai bez PVN, EUR:</v>
      </c>
      <c r="C25" s="75">
        <f>SUMPRODUCT(C37:C41,D37:D41)</f>
        <v>0</v>
      </c>
      <c r="D25" s="76"/>
      <c r="E25" s="77"/>
    </row>
    <row r="26" spans="1:5" x14ac:dyDescent="0.25">
      <c r="A26" s="23"/>
      <c r="B26" s="15" t="s">
        <v>40</v>
      </c>
      <c r="C26" s="60">
        <v>0</v>
      </c>
      <c r="D26" s="61"/>
      <c r="E26" s="62"/>
    </row>
    <row r="27" spans="1:5" x14ac:dyDescent="0.25">
      <c r="A27" s="23"/>
      <c r="B27" s="24" t="s">
        <v>41</v>
      </c>
      <c r="C27" s="63">
        <f>C26*C25+C25</f>
        <v>0</v>
      </c>
      <c r="D27" s="64"/>
      <c r="E27" s="65"/>
    </row>
    <row r="28" spans="1:5" x14ac:dyDescent="0.25">
      <c r="A28" s="4"/>
      <c r="B28" s="15" t="s">
        <v>12</v>
      </c>
      <c r="C28" s="66"/>
      <c r="D28" s="67"/>
      <c r="E28" s="68"/>
    </row>
    <row r="29" spans="1:5" x14ac:dyDescent="0.25">
      <c r="A29" s="19" t="s">
        <v>9</v>
      </c>
      <c r="B29" s="33" t="s">
        <v>11</v>
      </c>
      <c r="C29" s="34"/>
      <c r="D29" s="34"/>
      <c r="E29" s="35"/>
    </row>
    <row r="30" spans="1:5" x14ac:dyDescent="0.25">
      <c r="A30" s="3" t="s">
        <v>21</v>
      </c>
      <c r="B30" s="16" t="s">
        <v>157</v>
      </c>
      <c r="C30" s="13"/>
      <c r="D30" s="13"/>
      <c r="E30" s="13"/>
    </row>
    <row r="31" spans="1:5" x14ac:dyDescent="0.25">
      <c r="A31" s="3" t="s">
        <v>42</v>
      </c>
      <c r="B31" s="16" t="s">
        <v>153</v>
      </c>
      <c r="C31" s="13"/>
      <c r="D31" s="13"/>
      <c r="E31" s="13"/>
    </row>
    <row r="32" spans="1:5" x14ac:dyDescent="0.25">
      <c r="A32" s="3" t="s">
        <v>43</v>
      </c>
      <c r="B32" s="16" t="s">
        <v>155</v>
      </c>
      <c r="C32" s="13"/>
      <c r="D32" s="13"/>
      <c r="E32" s="13"/>
    </row>
    <row r="33" spans="1:5" ht="25.5" x14ac:dyDescent="0.25">
      <c r="A33" s="3" t="s">
        <v>44</v>
      </c>
      <c r="B33" s="49" t="s">
        <v>343</v>
      </c>
      <c r="C33" s="13"/>
      <c r="D33" s="13"/>
      <c r="E33" s="13"/>
    </row>
    <row r="34" spans="1:5" x14ac:dyDescent="0.25">
      <c r="A34" s="3" t="s">
        <v>45</v>
      </c>
      <c r="B34" s="27" t="s">
        <v>163</v>
      </c>
      <c r="C34" s="13"/>
      <c r="D34" s="13"/>
      <c r="E34" s="13"/>
    </row>
    <row r="35" spans="1:5" ht="25.5" x14ac:dyDescent="0.25">
      <c r="A35" s="3" t="s">
        <v>123</v>
      </c>
      <c r="B35" s="27" t="s">
        <v>154</v>
      </c>
      <c r="C35" s="13"/>
      <c r="D35" s="13"/>
      <c r="E35" s="13"/>
    </row>
    <row r="36" spans="1:5" ht="29.25" x14ac:dyDescent="0.25">
      <c r="A36" s="19" t="s">
        <v>10</v>
      </c>
      <c r="B36" s="18" t="s">
        <v>29</v>
      </c>
      <c r="C36" s="17" t="s">
        <v>72</v>
      </c>
      <c r="D36" s="17" t="s">
        <v>39</v>
      </c>
      <c r="E36" s="17" t="s">
        <v>68</v>
      </c>
    </row>
    <row r="37" spans="1:5" ht="27.75" customHeight="1" x14ac:dyDescent="0.25">
      <c r="A37" s="3" t="s">
        <v>21</v>
      </c>
      <c r="B37" s="16" t="s">
        <v>158</v>
      </c>
      <c r="C37" s="13">
        <v>1200</v>
      </c>
      <c r="D37" s="36">
        <v>0</v>
      </c>
      <c r="E37" s="13"/>
    </row>
    <row r="38" spans="1:5" ht="25.5" x14ac:dyDescent="0.25">
      <c r="A38" s="3" t="s">
        <v>42</v>
      </c>
      <c r="B38" s="16" t="s">
        <v>159</v>
      </c>
      <c r="C38" s="13">
        <v>200</v>
      </c>
      <c r="D38" s="36">
        <v>0</v>
      </c>
      <c r="E38" s="13"/>
    </row>
    <row r="39" spans="1:5" ht="25.5" x14ac:dyDescent="0.25">
      <c r="A39" s="3" t="s">
        <v>43</v>
      </c>
      <c r="B39" s="28" t="s">
        <v>160</v>
      </c>
      <c r="C39" s="29">
        <v>200</v>
      </c>
      <c r="D39" s="36">
        <v>0</v>
      </c>
      <c r="E39" s="29"/>
    </row>
    <row r="40" spans="1:5" x14ac:dyDescent="0.25">
      <c r="A40" s="3" t="s">
        <v>44</v>
      </c>
      <c r="B40" s="28" t="s">
        <v>161</v>
      </c>
      <c r="C40" s="29">
        <v>1200</v>
      </c>
      <c r="D40" s="36">
        <v>0</v>
      </c>
      <c r="E40" s="29"/>
    </row>
    <row r="41" spans="1:5" ht="26.25" thickBot="1" x14ac:dyDescent="0.3">
      <c r="A41" s="3" t="s">
        <v>45</v>
      </c>
      <c r="B41" s="48" t="s">
        <v>162</v>
      </c>
      <c r="C41" s="29">
        <v>14</v>
      </c>
      <c r="D41" s="37">
        <v>0</v>
      </c>
      <c r="E41" s="29"/>
    </row>
    <row r="42" spans="1:5" x14ac:dyDescent="0.25">
      <c r="A42" s="30"/>
      <c r="B42" s="31" t="s">
        <v>59</v>
      </c>
      <c r="C42" s="69">
        <v>23442</v>
      </c>
      <c r="D42" s="70"/>
      <c r="E42" s="71"/>
    </row>
    <row r="43" spans="1:5" x14ac:dyDescent="0.25">
      <c r="A43" s="10"/>
      <c r="B43" s="11"/>
    </row>
    <row r="44" spans="1:5" ht="41.25" x14ac:dyDescent="0.25">
      <c r="A44" s="5" t="s">
        <v>7</v>
      </c>
      <c r="B44" s="32" t="s">
        <v>35</v>
      </c>
      <c r="C44" s="6" t="s">
        <v>69</v>
      </c>
      <c r="D44" s="6" t="s">
        <v>70</v>
      </c>
      <c r="E44" s="6" t="s">
        <v>71</v>
      </c>
    </row>
    <row r="45" spans="1:5" ht="31.5" x14ac:dyDescent="0.25">
      <c r="A45" s="2" t="s">
        <v>15</v>
      </c>
      <c r="B45" s="8" t="s">
        <v>166</v>
      </c>
      <c r="C45" s="72"/>
      <c r="D45" s="73"/>
      <c r="E45" s="74"/>
    </row>
    <row r="46" spans="1:5" x14ac:dyDescent="0.25">
      <c r="A46" s="25"/>
      <c r="B46" s="26" t="str">
        <f>CONCATENATE("Cena kopā ",A45," pozīcijai bez PVN, EUR:")</f>
        <v>Cena kopā 2. pozīcijai bez PVN, EUR:</v>
      </c>
      <c r="C46" s="75">
        <f>SUMPRODUCT(C61:C64,D61:D64)</f>
        <v>0</v>
      </c>
      <c r="D46" s="76"/>
      <c r="E46" s="77"/>
    </row>
    <row r="47" spans="1:5" x14ac:dyDescent="0.25">
      <c r="A47" s="23"/>
      <c r="B47" s="15" t="s">
        <v>40</v>
      </c>
      <c r="C47" s="60">
        <v>0</v>
      </c>
      <c r="D47" s="61"/>
      <c r="E47" s="62"/>
    </row>
    <row r="48" spans="1:5" x14ac:dyDescent="0.25">
      <c r="A48" s="23"/>
      <c r="B48" s="24" t="s">
        <v>41</v>
      </c>
      <c r="C48" s="63">
        <f>C47*C46+C46</f>
        <v>0</v>
      </c>
      <c r="D48" s="64"/>
      <c r="E48" s="65"/>
    </row>
    <row r="49" spans="1:5" x14ac:dyDescent="0.25">
      <c r="A49" s="4"/>
      <c r="B49" s="15" t="s">
        <v>12</v>
      </c>
      <c r="C49" s="66"/>
      <c r="D49" s="67"/>
      <c r="E49" s="68"/>
    </row>
    <row r="50" spans="1:5" x14ac:dyDescent="0.25">
      <c r="A50" s="19" t="s">
        <v>16</v>
      </c>
      <c r="B50" s="33" t="s">
        <v>11</v>
      </c>
      <c r="C50" s="34"/>
      <c r="D50" s="34"/>
      <c r="E50" s="35"/>
    </row>
    <row r="51" spans="1:5" x14ac:dyDescent="0.25">
      <c r="A51" s="3" t="s">
        <v>22</v>
      </c>
      <c r="B51" s="16" t="s">
        <v>167</v>
      </c>
      <c r="C51" s="13"/>
      <c r="D51" s="13"/>
      <c r="E51" s="13"/>
    </row>
    <row r="52" spans="1:5" x14ac:dyDescent="0.25">
      <c r="A52" s="3" t="s">
        <v>46</v>
      </c>
      <c r="B52" s="16" t="s">
        <v>168</v>
      </c>
      <c r="C52" s="13"/>
      <c r="D52" s="13"/>
      <c r="E52" s="13"/>
    </row>
    <row r="53" spans="1:5" x14ac:dyDescent="0.25">
      <c r="A53" s="3" t="s">
        <v>47</v>
      </c>
      <c r="B53" s="27" t="s">
        <v>83</v>
      </c>
      <c r="C53" s="13"/>
      <c r="D53" s="13"/>
      <c r="E53" s="13"/>
    </row>
    <row r="54" spans="1:5" x14ac:dyDescent="0.25">
      <c r="A54" s="3" t="s">
        <v>48</v>
      </c>
      <c r="B54" s="16" t="s">
        <v>88</v>
      </c>
      <c r="C54" s="13"/>
      <c r="D54" s="13"/>
      <c r="E54" s="13"/>
    </row>
    <row r="55" spans="1:5" x14ac:dyDescent="0.25">
      <c r="A55" s="3" t="s">
        <v>49</v>
      </c>
      <c r="B55" s="27" t="s">
        <v>89</v>
      </c>
      <c r="C55" s="13"/>
      <c r="D55" s="13"/>
      <c r="E55" s="13"/>
    </row>
    <row r="56" spans="1:5" x14ac:dyDescent="0.25">
      <c r="A56" s="3" t="s">
        <v>50</v>
      </c>
      <c r="B56" s="27" t="s">
        <v>90</v>
      </c>
      <c r="C56" s="13"/>
      <c r="D56" s="13"/>
      <c r="E56" s="13"/>
    </row>
    <row r="57" spans="1:5" ht="25.5" x14ac:dyDescent="0.25">
      <c r="A57" s="3" t="s">
        <v>346</v>
      </c>
      <c r="B57" s="27" t="s">
        <v>91</v>
      </c>
      <c r="C57" s="13"/>
      <c r="D57" s="13"/>
      <c r="E57" s="13"/>
    </row>
    <row r="58" spans="1:5" x14ac:dyDescent="0.25">
      <c r="A58" s="3" t="s">
        <v>347</v>
      </c>
      <c r="B58" s="27" t="s">
        <v>92</v>
      </c>
      <c r="C58" s="13"/>
      <c r="D58" s="13"/>
      <c r="E58" s="13"/>
    </row>
    <row r="59" spans="1:5" ht="25.5" x14ac:dyDescent="0.25">
      <c r="A59" s="3" t="s">
        <v>348</v>
      </c>
      <c r="B59" s="27" t="s">
        <v>93</v>
      </c>
      <c r="C59" s="13"/>
      <c r="D59" s="13"/>
      <c r="E59" s="13"/>
    </row>
    <row r="60" spans="1:5" ht="29.25" x14ac:dyDescent="0.25">
      <c r="A60" s="19" t="s">
        <v>17</v>
      </c>
      <c r="B60" s="18" t="s">
        <v>82</v>
      </c>
      <c r="C60" s="17" t="s">
        <v>72</v>
      </c>
      <c r="D60" s="17" t="s">
        <v>39</v>
      </c>
      <c r="E60" s="17" t="s">
        <v>68</v>
      </c>
    </row>
    <row r="61" spans="1:5" ht="14.25" customHeight="1" x14ac:dyDescent="0.25">
      <c r="A61" s="3" t="s">
        <v>18</v>
      </c>
      <c r="B61" s="16" t="s">
        <v>90</v>
      </c>
      <c r="C61" s="13">
        <v>5</v>
      </c>
      <c r="D61" s="36">
        <v>0</v>
      </c>
      <c r="E61" s="13"/>
    </row>
    <row r="62" spans="1:5" ht="25.5" x14ac:dyDescent="0.25">
      <c r="A62" s="3" t="s">
        <v>19</v>
      </c>
      <c r="B62" s="16" t="s">
        <v>91</v>
      </c>
      <c r="C62" s="13">
        <v>2</v>
      </c>
      <c r="D62" s="36">
        <v>0</v>
      </c>
      <c r="E62" s="13"/>
    </row>
    <row r="63" spans="1:5" x14ac:dyDescent="0.25">
      <c r="A63" s="3" t="s">
        <v>20</v>
      </c>
      <c r="B63" s="28" t="s">
        <v>92</v>
      </c>
      <c r="C63" s="29">
        <v>2</v>
      </c>
      <c r="D63" s="36">
        <v>0</v>
      </c>
      <c r="E63" s="29"/>
    </row>
    <row r="64" spans="1:5" ht="26.25" thickBot="1" x14ac:dyDescent="0.3">
      <c r="A64" s="3" t="s">
        <v>164</v>
      </c>
      <c r="B64" s="28" t="s">
        <v>93</v>
      </c>
      <c r="C64" s="29">
        <v>1</v>
      </c>
      <c r="D64" s="36">
        <v>0</v>
      </c>
      <c r="E64" s="29"/>
    </row>
    <row r="65" spans="1:5" x14ac:dyDescent="0.25">
      <c r="A65" s="30"/>
      <c r="B65" s="31" t="s">
        <v>59</v>
      </c>
      <c r="C65" s="69">
        <v>23121</v>
      </c>
      <c r="D65" s="70"/>
      <c r="E65" s="71"/>
    </row>
    <row r="67" spans="1:5" ht="41.25" x14ac:dyDescent="0.25">
      <c r="A67" s="5" t="s">
        <v>7</v>
      </c>
      <c r="B67" s="32" t="s">
        <v>35</v>
      </c>
      <c r="C67" s="6" t="s">
        <v>69</v>
      </c>
      <c r="D67" s="6" t="s">
        <v>70</v>
      </c>
      <c r="E67" s="6" t="s">
        <v>71</v>
      </c>
    </row>
    <row r="68" spans="1:5" ht="15.75" x14ac:dyDescent="0.25">
      <c r="A68" s="2" t="s">
        <v>51</v>
      </c>
      <c r="B68" s="8" t="s">
        <v>200</v>
      </c>
      <c r="C68" s="72"/>
      <c r="D68" s="73"/>
      <c r="E68" s="74"/>
    </row>
    <row r="69" spans="1:5" x14ac:dyDescent="0.25">
      <c r="A69" s="25"/>
      <c r="B69" s="26" t="str">
        <f>CONCATENATE("Cena kopā ",A68," pozīcijai bez PVN, EUR:")</f>
        <v>Cena kopā 3. pozīcijai bez PVN, EUR:</v>
      </c>
      <c r="C69" s="75">
        <f>SUMPRODUCT(C83:C85,D83:D85)</f>
        <v>0</v>
      </c>
      <c r="D69" s="76"/>
      <c r="E69" s="77"/>
    </row>
    <row r="70" spans="1:5" x14ac:dyDescent="0.25">
      <c r="A70" s="23"/>
      <c r="B70" s="15" t="s">
        <v>40</v>
      </c>
      <c r="C70" s="60">
        <v>0</v>
      </c>
      <c r="D70" s="61"/>
      <c r="E70" s="62"/>
    </row>
    <row r="71" spans="1:5" x14ac:dyDescent="0.25">
      <c r="A71" s="23"/>
      <c r="B71" s="24" t="s">
        <v>41</v>
      </c>
      <c r="C71" s="63">
        <f>C70*C69+C69</f>
        <v>0</v>
      </c>
      <c r="D71" s="64"/>
      <c r="E71" s="65"/>
    </row>
    <row r="72" spans="1:5" x14ac:dyDescent="0.25">
      <c r="A72" s="4"/>
      <c r="B72" s="15" t="s">
        <v>12</v>
      </c>
      <c r="C72" s="66"/>
      <c r="D72" s="67"/>
      <c r="E72" s="68"/>
    </row>
    <row r="73" spans="1:5" x14ac:dyDescent="0.25">
      <c r="A73" s="19" t="s">
        <v>52</v>
      </c>
      <c r="B73" s="33" t="s">
        <v>11</v>
      </c>
      <c r="C73" s="34"/>
      <c r="D73" s="34"/>
      <c r="E73" s="35"/>
    </row>
    <row r="74" spans="1:5" x14ac:dyDescent="0.25">
      <c r="A74" s="3" t="s">
        <v>53</v>
      </c>
      <c r="B74" s="16" t="s">
        <v>201</v>
      </c>
      <c r="C74" s="13"/>
      <c r="D74" s="13"/>
      <c r="E74" s="13"/>
    </row>
    <row r="75" spans="1:5" x14ac:dyDescent="0.25">
      <c r="A75" s="3" t="s">
        <v>54</v>
      </c>
      <c r="B75" s="16" t="s">
        <v>202</v>
      </c>
      <c r="C75" s="13"/>
      <c r="D75" s="13"/>
      <c r="E75" s="13"/>
    </row>
    <row r="76" spans="1:5" x14ac:dyDescent="0.25">
      <c r="A76" s="3" t="s">
        <v>55</v>
      </c>
      <c r="B76" s="16" t="s">
        <v>167</v>
      </c>
      <c r="C76" s="13"/>
      <c r="D76" s="13"/>
      <c r="E76" s="13"/>
    </row>
    <row r="77" spans="1:5" x14ac:dyDescent="0.25">
      <c r="A77" s="3" t="s">
        <v>56</v>
      </c>
      <c r="B77" s="16" t="s">
        <v>203</v>
      </c>
      <c r="C77" s="13"/>
      <c r="D77" s="13"/>
      <c r="E77" s="13"/>
    </row>
    <row r="78" spans="1:5" x14ac:dyDescent="0.25">
      <c r="A78" s="3" t="s">
        <v>81</v>
      </c>
      <c r="B78" s="39" t="s">
        <v>204</v>
      </c>
      <c r="C78" s="13"/>
      <c r="D78" s="13"/>
      <c r="E78" s="13"/>
    </row>
    <row r="79" spans="1:5" ht="25.5" x14ac:dyDescent="0.25">
      <c r="A79" s="3" t="s">
        <v>349</v>
      </c>
      <c r="B79" s="38" t="s">
        <v>205</v>
      </c>
      <c r="C79" s="13"/>
      <c r="D79" s="13"/>
      <c r="E79" s="13"/>
    </row>
    <row r="80" spans="1:5" ht="25.5" x14ac:dyDescent="0.25">
      <c r="A80" s="3" t="s">
        <v>350</v>
      </c>
      <c r="B80" s="38" t="s">
        <v>206</v>
      </c>
      <c r="C80" s="13"/>
      <c r="D80" s="13"/>
      <c r="E80" s="13"/>
    </row>
    <row r="81" spans="1:5" ht="25.5" x14ac:dyDescent="0.25">
      <c r="A81" s="3" t="s">
        <v>351</v>
      </c>
      <c r="B81" s="38" t="s">
        <v>207</v>
      </c>
      <c r="C81" s="13"/>
      <c r="D81" s="13"/>
      <c r="E81" s="13"/>
    </row>
    <row r="82" spans="1:5" ht="29.25" x14ac:dyDescent="0.25">
      <c r="A82" s="19" t="s">
        <v>57</v>
      </c>
      <c r="B82" s="18" t="s">
        <v>82</v>
      </c>
      <c r="C82" s="17" t="s">
        <v>72</v>
      </c>
      <c r="D82" s="17" t="s">
        <v>39</v>
      </c>
      <c r="E82" s="17" t="s">
        <v>68</v>
      </c>
    </row>
    <row r="83" spans="1:5" ht="25.5" x14ac:dyDescent="0.25">
      <c r="A83" s="3" t="s">
        <v>58</v>
      </c>
      <c r="B83" s="16" t="s">
        <v>205</v>
      </c>
      <c r="C83" s="13">
        <v>1</v>
      </c>
      <c r="D83" s="36">
        <v>0</v>
      </c>
      <c r="E83" s="13"/>
    </row>
    <row r="84" spans="1:5" ht="25.5" x14ac:dyDescent="0.25">
      <c r="A84" s="3" t="s">
        <v>352</v>
      </c>
      <c r="B84" s="16" t="s">
        <v>206</v>
      </c>
      <c r="C84" s="13">
        <v>1</v>
      </c>
      <c r="D84" s="36">
        <v>0</v>
      </c>
      <c r="E84" s="13"/>
    </row>
    <row r="85" spans="1:5" ht="26.25" thickBot="1" x14ac:dyDescent="0.3">
      <c r="A85" s="3" t="s">
        <v>353</v>
      </c>
      <c r="B85" s="16" t="s">
        <v>207</v>
      </c>
      <c r="C85" s="13">
        <v>1</v>
      </c>
      <c r="D85" s="36">
        <v>0</v>
      </c>
      <c r="E85" s="13"/>
    </row>
    <row r="86" spans="1:5" x14ac:dyDescent="0.25">
      <c r="A86" s="30"/>
      <c r="B86" s="31" t="s">
        <v>59</v>
      </c>
      <c r="C86" s="69">
        <v>23442</v>
      </c>
      <c r="D86" s="70"/>
      <c r="E86" s="71"/>
    </row>
    <row r="88" spans="1:5" ht="41.25" x14ac:dyDescent="0.25">
      <c r="A88" s="5" t="s">
        <v>7</v>
      </c>
      <c r="B88" s="32" t="s">
        <v>35</v>
      </c>
      <c r="C88" s="6" t="s">
        <v>69</v>
      </c>
      <c r="D88" s="6" t="s">
        <v>70</v>
      </c>
      <c r="E88" s="6" t="s">
        <v>71</v>
      </c>
    </row>
    <row r="89" spans="1:5" ht="15.75" x14ac:dyDescent="0.25">
      <c r="A89" s="2" t="s">
        <v>60</v>
      </c>
      <c r="B89" s="8" t="s">
        <v>310</v>
      </c>
      <c r="C89" s="72"/>
      <c r="D89" s="73"/>
      <c r="E89" s="74"/>
    </row>
    <row r="90" spans="1:5" x14ac:dyDescent="0.25">
      <c r="A90" s="25"/>
      <c r="B90" s="26" t="str">
        <f>CONCATENATE("Cena kopā ",A89," pozīcijai bez PVN, EUR:")</f>
        <v>Cena kopā 4. pozīcijai bez PVN, EUR:</v>
      </c>
      <c r="C90" s="75">
        <f>SUMPRODUCT(C104:C106,D104:D106)</f>
        <v>0</v>
      </c>
      <c r="D90" s="76"/>
      <c r="E90" s="77"/>
    </row>
    <row r="91" spans="1:5" x14ac:dyDescent="0.25">
      <c r="A91" s="23"/>
      <c r="B91" s="15" t="s">
        <v>40</v>
      </c>
      <c r="C91" s="60">
        <v>0</v>
      </c>
      <c r="D91" s="61"/>
      <c r="E91" s="62"/>
    </row>
    <row r="92" spans="1:5" x14ac:dyDescent="0.25">
      <c r="A92" s="23"/>
      <c r="B92" s="24" t="s">
        <v>41</v>
      </c>
      <c r="C92" s="63">
        <f>C91*C90+C90</f>
        <v>0</v>
      </c>
      <c r="D92" s="64"/>
      <c r="E92" s="65"/>
    </row>
    <row r="93" spans="1:5" x14ac:dyDescent="0.25">
      <c r="A93" s="4"/>
      <c r="B93" s="15" t="s">
        <v>12</v>
      </c>
      <c r="C93" s="66"/>
      <c r="D93" s="67"/>
      <c r="E93" s="68"/>
    </row>
    <row r="94" spans="1:5" x14ac:dyDescent="0.25">
      <c r="A94" s="19" t="s">
        <v>61</v>
      </c>
      <c r="B94" s="33" t="s">
        <v>11</v>
      </c>
      <c r="C94" s="34"/>
      <c r="D94" s="34"/>
      <c r="E94" s="35"/>
    </row>
    <row r="95" spans="1:5" x14ac:dyDescent="0.25">
      <c r="A95" s="3" t="s">
        <v>62</v>
      </c>
      <c r="B95" s="16" t="s">
        <v>311</v>
      </c>
      <c r="C95" s="13"/>
      <c r="D95" s="13"/>
      <c r="E95" s="13"/>
    </row>
    <row r="96" spans="1:5" x14ac:dyDescent="0.25">
      <c r="A96" s="3" t="s">
        <v>63</v>
      </c>
      <c r="B96" s="16" t="s">
        <v>170</v>
      </c>
      <c r="C96" s="13"/>
      <c r="D96" s="13"/>
      <c r="E96" s="13"/>
    </row>
    <row r="97" spans="1:5" x14ac:dyDescent="0.25">
      <c r="A97" s="3" t="s">
        <v>64</v>
      </c>
      <c r="B97" s="16" t="s">
        <v>312</v>
      </c>
      <c r="C97" s="13"/>
      <c r="D97" s="13"/>
      <c r="E97" s="13"/>
    </row>
    <row r="98" spans="1:5" x14ac:dyDescent="0.25">
      <c r="A98" s="3" t="s">
        <v>65</v>
      </c>
      <c r="B98" s="16" t="s">
        <v>313</v>
      </c>
      <c r="C98" s="13"/>
      <c r="D98" s="13"/>
      <c r="E98" s="13"/>
    </row>
    <row r="99" spans="1:5" x14ac:dyDescent="0.25">
      <c r="A99" s="3" t="s">
        <v>84</v>
      </c>
      <c r="B99" s="39" t="s">
        <v>204</v>
      </c>
      <c r="C99" s="13"/>
      <c r="D99" s="13"/>
      <c r="E99" s="13"/>
    </row>
    <row r="100" spans="1:5" ht="25.5" x14ac:dyDescent="0.25">
      <c r="A100" s="3" t="s">
        <v>85</v>
      </c>
      <c r="B100" s="38" t="s">
        <v>314</v>
      </c>
      <c r="C100" s="13"/>
      <c r="D100" s="13"/>
      <c r="E100" s="13"/>
    </row>
    <row r="101" spans="1:5" ht="25.5" x14ac:dyDescent="0.25">
      <c r="A101" s="3" t="s">
        <v>86</v>
      </c>
      <c r="B101" s="38" t="s">
        <v>315</v>
      </c>
      <c r="C101" s="13"/>
      <c r="D101" s="13"/>
      <c r="E101" s="13"/>
    </row>
    <row r="102" spans="1:5" ht="25.5" x14ac:dyDescent="0.25">
      <c r="A102" s="3" t="s">
        <v>165</v>
      </c>
      <c r="B102" s="38" t="s">
        <v>316</v>
      </c>
      <c r="C102" s="13"/>
      <c r="D102" s="13"/>
      <c r="E102" s="13"/>
    </row>
    <row r="103" spans="1:5" ht="29.25" x14ac:dyDescent="0.25">
      <c r="A103" s="19" t="s">
        <v>66</v>
      </c>
      <c r="B103" s="18" t="s">
        <v>82</v>
      </c>
      <c r="C103" s="17" t="s">
        <v>72</v>
      </c>
      <c r="D103" s="17" t="s">
        <v>39</v>
      </c>
      <c r="E103" s="17" t="s">
        <v>68</v>
      </c>
    </row>
    <row r="104" spans="1:5" ht="25.5" x14ac:dyDescent="0.25">
      <c r="A104" s="3" t="s">
        <v>67</v>
      </c>
      <c r="B104" s="16" t="s">
        <v>314</v>
      </c>
      <c r="C104" s="13">
        <v>5</v>
      </c>
      <c r="D104" s="36">
        <v>0</v>
      </c>
      <c r="E104" s="13"/>
    </row>
    <row r="105" spans="1:5" ht="25.5" x14ac:dyDescent="0.25">
      <c r="A105" s="3" t="s">
        <v>87</v>
      </c>
      <c r="B105" s="16" t="s">
        <v>315</v>
      </c>
      <c r="C105" s="13">
        <v>5</v>
      </c>
      <c r="D105" s="36">
        <v>0</v>
      </c>
      <c r="E105" s="13"/>
    </row>
    <row r="106" spans="1:5" ht="26.25" thickBot="1" x14ac:dyDescent="0.3">
      <c r="A106" s="3" t="s">
        <v>354</v>
      </c>
      <c r="B106" s="16" t="s">
        <v>316</v>
      </c>
      <c r="C106" s="13">
        <v>5</v>
      </c>
      <c r="D106" s="36">
        <v>0</v>
      </c>
      <c r="E106" s="13"/>
    </row>
    <row r="107" spans="1:5" x14ac:dyDescent="0.25">
      <c r="A107" s="30"/>
      <c r="B107" s="31" t="s">
        <v>59</v>
      </c>
      <c r="C107" s="69">
        <v>23442</v>
      </c>
      <c r="D107" s="70"/>
      <c r="E107" s="71"/>
    </row>
    <row r="109" spans="1:5" ht="41.25" x14ac:dyDescent="0.25">
      <c r="A109" s="5" t="s">
        <v>7</v>
      </c>
      <c r="B109" s="32" t="s">
        <v>35</v>
      </c>
      <c r="C109" s="6" t="s">
        <v>69</v>
      </c>
      <c r="D109" s="6" t="s">
        <v>70</v>
      </c>
      <c r="E109" s="6" t="s">
        <v>71</v>
      </c>
    </row>
    <row r="110" spans="1:5" ht="15.75" x14ac:dyDescent="0.25">
      <c r="A110" s="2" t="s">
        <v>76</v>
      </c>
      <c r="B110" s="8" t="s">
        <v>220</v>
      </c>
      <c r="C110" s="72"/>
      <c r="D110" s="73"/>
      <c r="E110" s="74"/>
    </row>
    <row r="111" spans="1:5" x14ac:dyDescent="0.25">
      <c r="A111" s="25"/>
      <c r="B111" s="26" t="str">
        <f>CONCATENATE("Cena kopā ",A110," pozīcijai bez PVN, EUR:")</f>
        <v>Cena kopā 5. pozīcijai bez PVN, EUR:</v>
      </c>
      <c r="C111" s="75">
        <f>SUMPRODUCT(C123:C125,D123:D125)</f>
        <v>0</v>
      </c>
      <c r="D111" s="76"/>
      <c r="E111" s="77"/>
    </row>
    <row r="112" spans="1:5" x14ac:dyDescent="0.25">
      <c r="A112" s="23"/>
      <c r="B112" s="15" t="s">
        <v>40</v>
      </c>
      <c r="C112" s="60">
        <v>0</v>
      </c>
      <c r="D112" s="61"/>
      <c r="E112" s="62"/>
    </row>
    <row r="113" spans="1:5" x14ac:dyDescent="0.25">
      <c r="A113" s="23"/>
      <c r="B113" s="24" t="s">
        <v>41</v>
      </c>
      <c r="C113" s="63">
        <f>C112*C111+C111</f>
        <v>0</v>
      </c>
      <c r="D113" s="64"/>
      <c r="E113" s="65"/>
    </row>
    <row r="114" spans="1:5" x14ac:dyDescent="0.25">
      <c r="A114" s="4"/>
      <c r="B114" s="15" t="s">
        <v>12</v>
      </c>
      <c r="C114" s="66"/>
      <c r="D114" s="67"/>
      <c r="E114" s="68"/>
    </row>
    <row r="115" spans="1:5" x14ac:dyDescent="0.25">
      <c r="A115" s="19" t="s">
        <v>23</v>
      </c>
      <c r="B115" s="33" t="s">
        <v>11</v>
      </c>
      <c r="C115" s="34"/>
      <c r="D115" s="34"/>
      <c r="E115" s="35"/>
    </row>
    <row r="116" spans="1:5" x14ac:dyDescent="0.25">
      <c r="A116" s="3" t="s">
        <v>77</v>
      </c>
      <c r="B116" s="16" t="s">
        <v>221</v>
      </c>
      <c r="C116" s="13"/>
      <c r="D116" s="13"/>
      <c r="E116" s="13"/>
    </row>
    <row r="117" spans="1:5" x14ac:dyDescent="0.25">
      <c r="A117" s="3" t="s">
        <v>78</v>
      </c>
      <c r="B117" s="16" t="s">
        <v>276</v>
      </c>
      <c r="C117" s="13"/>
      <c r="D117" s="13"/>
      <c r="E117" s="13"/>
    </row>
    <row r="118" spans="1:5" x14ac:dyDescent="0.25">
      <c r="A118" s="3" t="s">
        <v>79</v>
      </c>
      <c r="B118" s="16" t="s">
        <v>277</v>
      </c>
      <c r="C118" s="13"/>
      <c r="D118" s="13"/>
      <c r="E118" s="13"/>
    </row>
    <row r="119" spans="1:5" x14ac:dyDescent="0.25">
      <c r="A119" s="3" t="s">
        <v>80</v>
      </c>
      <c r="B119" s="38" t="s">
        <v>278</v>
      </c>
      <c r="C119" s="13"/>
      <c r="D119" s="13"/>
      <c r="E119" s="13"/>
    </row>
    <row r="120" spans="1:5" ht="15" customHeight="1" x14ac:dyDescent="0.25">
      <c r="A120" s="3" t="s">
        <v>94</v>
      </c>
      <c r="B120" s="38" t="s">
        <v>279</v>
      </c>
      <c r="C120" s="13"/>
      <c r="D120" s="13"/>
      <c r="E120" s="13"/>
    </row>
    <row r="121" spans="1:5" ht="25.5" x14ac:dyDescent="0.25">
      <c r="A121" s="3" t="s">
        <v>95</v>
      </c>
      <c r="B121" s="38" t="s">
        <v>280</v>
      </c>
      <c r="C121" s="13"/>
      <c r="D121" s="13"/>
      <c r="E121" s="13"/>
    </row>
    <row r="122" spans="1:5" ht="29.25" x14ac:dyDescent="0.25">
      <c r="A122" s="19" t="s">
        <v>24</v>
      </c>
      <c r="B122" s="18" t="s">
        <v>82</v>
      </c>
      <c r="C122" s="17" t="s">
        <v>72</v>
      </c>
      <c r="D122" s="17" t="s">
        <v>39</v>
      </c>
      <c r="E122" s="17" t="s">
        <v>68</v>
      </c>
    </row>
    <row r="123" spans="1:5" x14ac:dyDescent="0.25">
      <c r="A123" s="3" t="s">
        <v>96</v>
      </c>
      <c r="B123" s="16" t="s">
        <v>278</v>
      </c>
      <c r="C123" s="13">
        <v>120</v>
      </c>
      <c r="D123" s="36">
        <v>0</v>
      </c>
      <c r="E123" s="13"/>
    </row>
    <row r="124" spans="1:5" ht="25.5" x14ac:dyDescent="0.25">
      <c r="A124" s="3" t="s">
        <v>97</v>
      </c>
      <c r="B124" s="27" t="s">
        <v>279</v>
      </c>
      <c r="C124" s="50">
        <v>12</v>
      </c>
      <c r="D124" s="36">
        <v>0</v>
      </c>
      <c r="E124" s="51"/>
    </row>
    <row r="125" spans="1:5" ht="15.75" thickBot="1" x14ac:dyDescent="0.3">
      <c r="A125" s="3" t="s">
        <v>98</v>
      </c>
      <c r="B125" s="27" t="s">
        <v>280</v>
      </c>
      <c r="C125" s="50">
        <v>12</v>
      </c>
      <c r="D125" s="36">
        <v>0</v>
      </c>
      <c r="E125" s="51"/>
    </row>
    <row r="126" spans="1:5" x14ac:dyDescent="0.25">
      <c r="A126" s="30"/>
      <c r="B126" s="31" t="s">
        <v>59</v>
      </c>
      <c r="C126" s="69">
        <v>23442</v>
      </c>
      <c r="D126" s="70"/>
      <c r="E126" s="71"/>
    </row>
    <row r="128" spans="1:5" ht="41.25" x14ac:dyDescent="0.25">
      <c r="A128" s="5" t="s">
        <v>7</v>
      </c>
      <c r="B128" s="32" t="s">
        <v>35</v>
      </c>
      <c r="C128" s="6" t="s">
        <v>69</v>
      </c>
      <c r="D128" s="6" t="s">
        <v>70</v>
      </c>
      <c r="E128" s="6" t="s">
        <v>71</v>
      </c>
    </row>
    <row r="129" spans="1:5" ht="15.75" x14ac:dyDescent="0.25">
      <c r="A129" s="2" t="s">
        <v>99</v>
      </c>
      <c r="B129" s="8" t="s">
        <v>283</v>
      </c>
      <c r="C129" s="72"/>
      <c r="D129" s="73"/>
      <c r="E129" s="74"/>
    </row>
    <row r="130" spans="1:5" x14ac:dyDescent="0.25">
      <c r="A130" s="25"/>
      <c r="B130" s="26" t="str">
        <f>CONCATENATE("Cena kopā ",A129," pozīcijai bez PVN, EUR:")</f>
        <v>Cena kopā 6. pozīcijai bez PVN, EUR:</v>
      </c>
      <c r="C130" s="75">
        <f>SUMPRODUCT(C142:C144,D142:D144)</f>
        <v>0</v>
      </c>
      <c r="D130" s="76"/>
      <c r="E130" s="77"/>
    </row>
    <row r="131" spans="1:5" x14ac:dyDescent="0.25">
      <c r="A131" s="23"/>
      <c r="B131" s="15" t="s">
        <v>40</v>
      </c>
      <c r="C131" s="60">
        <v>0</v>
      </c>
      <c r="D131" s="61"/>
      <c r="E131" s="62"/>
    </row>
    <row r="132" spans="1:5" x14ac:dyDescent="0.25">
      <c r="A132" s="23"/>
      <c r="B132" s="24" t="s">
        <v>41</v>
      </c>
      <c r="C132" s="63">
        <f>C131*C130+C130</f>
        <v>0</v>
      </c>
      <c r="D132" s="64"/>
      <c r="E132" s="65"/>
    </row>
    <row r="133" spans="1:5" x14ac:dyDescent="0.25">
      <c r="A133" s="4"/>
      <c r="B133" s="15" t="s">
        <v>12</v>
      </c>
      <c r="C133" s="66"/>
      <c r="D133" s="67"/>
      <c r="E133" s="68"/>
    </row>
    <row r="134" spans="1:5" x14ac:dyDescent="0.25">
      <c r="A134" s="19" t="s">
        <v>25</v>
      </c>
      <c r="B134" s="33" t="s">
        <v>11</v>
      </c>
      <c r="C134" s="34"/>
      <c r="D134" s="34"/>
      <c r="E134" s="35"/>
    </row>
    <row r="135" spans="1:5" x14ac:dyDescent="0.25">
      <c r="A135" s="3" t="s">
        <v>100</v>
      </c>
      <c r="B135" s="16" t="s">
        <v>285</v>
      </c>
      <c r="C135" s="13"/>
      <c r="D135" s="13"/>
      <c r="E135" s="13"/>
    </row>
    <row r="136" spans="1:5" x14ac:dyDescent="0.25">
      <c r="A136" s="3" t="s">
        <v>101</v>
      </c>
      <c r="B136" s="16" t="s">
        <v>199</v>
      </c>
      <c r="C136" s="13"/>
      <c r="D136" s="13"/>
      <c r="E136" s="13"/>
    </row>
    <row r="137" spans="1:5" x14ac:dyDescent="0.25">
      <c r="A137" s="3" t="s">
        <v>102</v>
      </c>
      <c r="B137" s="16" t="s">
        <v>286</v>
      </c>
      <c r="C137" s="13"/>
      <c r="D137" s="13"/>
      <c r="E137" s="13"/>
    </row>
    <row r="138" spans="1:5" x14ac:dyDescent="0.25">
      <c r="A138" s="3" t="s">
        <v>103</v>
      </c>
      <c r="B138" s="38" t="s">
        <v>287</v>
      </c>
      <c r="C138" s="13"/>
      <c r="D138" s="13"/>
      <c r="E138" s="13"/>
    </row>
    <row r="139" spans="1:5" x14ac:dyDescent="0.25">
      <c r="A139" s="3" t="s">
        <v>104</v>
      </c>
      <c r="B139" s="38" t="s">
        <v>288</v>
      </c>
      <c r="C139" s="13"/>
      <c r="D139" s="13"/>
      <c r="E139" s="13"/>
    </row>
    <row r="140" spans="1:5" x14ac:dyDescent="0.25">
      <c r="A140" s="3" t="s">
        <v>105</v>
      </c>
      <c r="B140" s="38" t="s">
        <v>289</v>
      </c>
      <c r="C140" s="13"/>
      <c r="D140" s="13"/>
      <c r="E140" s="13"/>
    </row>
    <row r="141" spans="1:5" ht="29.25" x14ac:dyDescent="0.25">
      <c r="A141" s="19" t="s">
        <v>26</v>
      </c>
      <c r="B141" s="18" t="s">
        <v>82</v>
      </c>
      <c r="C141" s="17" t="s">
        <v>72</v>
      </c>
      <c r="D141" s="17" t="s">
        <v>39</v>
      </c>
      <c r="E141" s="17" t="s">
        <v>68</v>
      </c>
    </row>
    <row r="142" spans="1:5" x14ac:dyDescent="0.25">
      <c r="A142" s="3" t="s">
        <v>106</v>
      </c>
      <c r="B142" s="16" t="s">
        <v>287</v>
      </c>
      <c r="C142" s="13">
        <v>2</v>
      </c>
      <c r="D142" s="36">
        <v>0</v>
      </c>
      <c r="E142" s="13"/>
    </row>
    <row r="143" spans="1:5" x14ac:dyDescent="0.25">
      <c r="A143" s="3" t="s">
        <v>107</v>
      </c>
      <c r="B143" s="16" t="s">
        <v>288</v>
      </c>
      <c r="C143" s="13">
        <v>2</v>
      </c>
      <c r="D143" s="36">
        <v>0</v>
      </c>
      <c r="E143" s="13"/>
    </row>
    <row r="144" spans="1:5" ht="15.75" thickBot="1" x14ac:dyDescent="0.3">
      <c r="A144" s="3" t="s">
        <v>355</v>
      </c>
      <c r="B144" s="16" t="s">
        <v>289</v>
      </c>
      <c r="C144" s="13">
        <v>5</v>
      </c>
      <c r="D144" s="36">
        <v>0</v>
      </c>
      <c r="E144" s="13"/>
    </row>
    <row r="145" spans="1:5" x14ac:dyDescent="0.25">
      <c r="A145" s="30"/>
      <c r="B145" s="31" t="s">
        <v>59</v>
      </c>
      <c r="C145" s="69">
        <v>23442</v>
      </c>
      <c r="D145" s="70"/>
      <c r="E145" s="71"/>
    </row>
    <row r="146" spans="1:5" ht="15.75" customHeight="1" x14ac:dyDescent="0.25"/>
    <row r="147" spans="1:5" ht="41.25" x14ac:dyDescent="0.25">
      <c r="A147" s="5" t="s">
        <v>7</v>
      </c>
      <c r="B147" s="32" t="s">
        <v>35</v>
      </c>
      <c r="C147" s="6" t="s">
        <v>69</v>
      </c>
      <c r="D147" s="6" t="s">
        <v>70</v>
      </c>
      <c r="E147" s="6" t="s">
        <v>71</v>
      </c>
    </row>
    <row r="148" spans="1:5" ht="15.75" x14ac:dyDescent="0.25">
      <c r="A148" s="2" t="s">
        <v>108</v>
      </c>
      <c r="B148" s="8" t="s">
        <v>317</v>
      </c>
      <c r="C148" s="72"/>
      <c r="D148" s="73"/>
      <c r="E148" s="74"/>
    </row>
    <row r="149" spans="1:5" x14ac:dyDescent="0.25">
      <c r="A149" s="25"/>
      <c r="B149" s="26" t="str">
        <f>CONCATENATE("Cena kopā ",A148," pozīcijai bez PVN, EUR:")</f>
        <v>Cena kopā 7. pozīcijai bez PVN, EUR:</v>
      </c>
      <c r="C149" s="75">
        <f>SUMPRODUCT(C166:C170,D166:D170)</f>
        <v>0</v>
      </c>
      <c r="D149" s="76"/>
      <c r="E149" s="77"/>
    </row>
    <row r="150" spans="1:5" x14ac:dyDescent="0.25">
      <c r="A150" s="23"/>
      <c r="B150" s="15" t="s">
        <v>40</v>
      </c>
      <c r="C150" s="60">
        <v>0</v>
      </c>
      <c r="D150" s="61"/>
      <c r="E150" s="62"/>
    </row>
    <row r="151" spans="1:5" x14ac:dyDescent="0.25">
      <c r="A151" s="23"/>
      <c r="B151" s="24" t="s">
        <v>41</v>
      </c>
      <c r="C151" s="63">
        <f>C150*C149+C149</f>
        <v>0</v>
      </c>
      <c r="D151" s="64"/>
      <c r="E151" s="65"/>
    </row>
    <row r="152" spans="1:5" x14ac:dyDescent="0.25">
      <c r="A152" s="4"/>
      <c r="B152" s="15" t="s">
        <v>12</v>
      </c>
      <c r="C152" s="66"/>
      <c r="D152" s="67"/>
      <c r="E152" s="68"/>
    </row>
    <row r="153" spans="1:5" x14ac:dyDescent="0.25">
      <c r="A153" s="19" t="s">
        <v>28</v>
      </c>
      <c r="B153" s="33" t="s">
        <v>11</v>
      </c>
      <c r="C153" s="34"/>
      <c r="D153" s="34"/>
      <c r="E153" s="35"/>
    </row>
    <row r="154" spans="1:5" x14ac:dyDescent="0.25">
      <c r="A154" s="3" t="s">
        <v>109</v>
      </c>
      <c r="B154" s="16" t="s">
        <v>274</v>
      </c>
      <c r="C154" s="13"/>
      <c r="D154" s="13"/>
      <c r="E154" s="13"/>
    </row>
    <row r="155" spans="1:5" x14ac:dyDescent="0.25">
      <c r="A155" s="3" t="s">
        <v>110</v>
      </c>
      <c r="B155" s="16" t="s">
        <v>318</v>
      </c>
      <c r="C155" s="13"/>
      <c r="D155" s="13"/>
      <c r="E155" s="13"/>
    </row>
    <row r="156" spans="1:5" x14ac:dyDescent="0.25">
      <c r="A156" s="3" t="s">
        <v>111</v>
      </c>
      <c r="B156" s="16" t="s">
        <v>319</v>
      </c>
      <c r="C156" s="13"/>
      <c r="D156" s="13"/>
      <c r="E156" s="13"/>
    </row>
    <row r="157" spans="1:5" x14ac:dyDescent="0.25">
      <c r="A157" s="3" t="s">
        <v>112</v>
      </c>
      <c r="B157" s="16" t="s">
        <v>320</v>
      </c>
      <c r="C157" s="13"/>
      <c r="D157" s="13"/>
      <c r="E157" s="13"/>
    </row>
    <row r="158" spans="1:5" x14ac:dyDescent="0.25">
      <c r="A158" s="3" t="s">
        <v>113</v>
      </c>
      <c r="B158" s="16" t="s">
        <v>275</v>
      </c>
      <c r="C158" s="13"/>
      <c r="D158" s="13"/>
      <c r="E158" s="13"/>
    </row>
    <row r="159" spans="1:5" x14ac:dyDescent="0.25">
      <c r="A159" s="3" t="s">
        <v>114</v>
      </c>
      <c r="B159" s="39" t="s">
        <v>321</v>
      </c>
      <c r="C159" s="13"/>
      <c r="D159" s="13"/>
      <c r="E159" s="13"/>
    </row>
    <row r="160" spans="1:5" x14ac:dyDescent="0.25">
      <c r="A160" s="3" t="s">
        <v>113</v>
      </c>
      <c r="B160" s="38" t="s">
        <v>324</v>
      </c>
      <c r="C160" s="13"/>
      <c r="D160" s="13"/>
      <c r="E160" s="13"/>
    </row>
    <row r="161" spans="1:5" x14ac:dyDescent="0.25">
      <c r="A161" s="3" t="s">
        <v>114</v>
      </c>
      <c r="B161" s="38" t="s">
        <v>323</v>
      </c>
      <c r="C161" s="13"/>
      <c r="D161" s="13"/>
      <c r="E161" s="13"/>
    </row>
    <row r="162" spans="1:5" x14ac:dyDescent="0.25">
      <c r="A162" s="3" t="s">
        <v>119</v>
      </c>
      <c r="B162" s="38" t="s">
        <v>322</v>
      </c>
      <c r="C162" s="13"/>
      <c r="D162" s="13"/>
      <c r="E162" s="13"/>
    </row>
    <row r="163" spans="1:5" x14ac:dyDescent="0.25">
      <c r="A163" s="3" t="s">
        <v>115</v>
      </c>
      <c r="B163" s="38" t="s">
        <v>325</v>
      </c>
      <c r="C163" s="13"/>
      <c r="D163" s="13"/>
      <c r="E163" s="13"/>
    </row>
    <row r="164" spans="1:5" x14ac:dyDescent="0.25">
      <c r="A164" s="3" t="s">
        <v>116</v>
      </c>
      <c r="B164" s="38" t="s">
        <v>326</v>
      </c>
      <c r="C164" s="13"/>
      <c r="D164" s="13"/>
      <c r="E164" s="13"/>
    </row>
    <row r="165" spans="1:5" ht="29.25" x14ac:dyDescent="0.25">
      <c r="A165" s="19" t="s">
        <v>27</v>
      </c>
      <c r="B165" s="18" t="s">
        <v>82</v>
      </c>
      <c r="C165" s="17" t="s">
        <v>72</v>
      </c>
      <c r="D165" s="17" t="s">
        <v>39</v>
      </c>
      <c r="E165" s="17" t="s">
        <v>68</v>
      </c>
    </row>
    <row r="166" spans="1:5" x14ac:dyDescent="0.25">
      <c r="A166" s="3" t="s">
        <v>117</v>
      </c>
      <c r="B166" s="16" t="s">
        <v>324</v>
      </c>
      <c r="C166" s="13">
        <v>1</v>
      </c>
      <c r="D166" s="36">
        <v>0</v>
      </c>
      <c r="E166" s="13"/>
    </row>
    <row r="167" spans="1:5" x14ac:dyDescent="0.25">
      <c r="A167" s="3" t="s">
        <v>118</v>
      </c>
      <c r="B167" s="16" t="s">
        <v>323</v>
      </c>
      <c r="C167" s="13">
        <v>1</v>
      </c>
      <c r="D167" s="36">
        <v>0</v>
      </c>
      <c r="E167" s="13"/>
    </row>
    <row r="168" spans="1:5" x14ac:dyDescent="0.25">
      <c r="A168" s="3" t="s">
        <v>120</v>
      </c>
      <c r="B168" s="16" t="s">
        <v>322</v>
      </c>
      <c r="C168" s="13">
        <v>1</v>
      </c>
      <c r="D168" s="36">
        <v>0</v>
      </c>
      <c r="E168" s="13"/>
    </row>
    <row r="169" spans="1:5" x14ac:dyDescent="0.25">
      <c r="A169" s="3" t="s">
        <v>121</v>
      </c>
      <c r="B169" s="16" t="s">
        <v>325</v>
      </c>
      <c r="C169" s="13">
        <v>1</v>
      </c>
      <c r="D169" s="36">
        <v>0</v>
      </c>
      <c r="E169" s="13"/>
    </row>
    <row r="170" spans="1:5" ht="15.75" thickBot="1" x14ac:dyDescent="0.3">
      <c r="A170" s="3" t="s">
        <v>169</v>
      </c>
      <c r="B170" s="16" t="s">
        <v>326</v>
      </c>
      <c r="C170" s="13">
        <v>2</v>
      </c>
      <c r="D170" s="36">
        <v>0</v>
      </c>
      <c r="E170" s="13"/>
    </row>
    <row r="171" spans="1:5" x14ac:dyDescent="0.25">
      <c r="A171" s="30"/>
      <c r="B171" s="31" t="s">
        <v>59</v>
      </c>
      <c r="C171" s="69">
        <v>23442</v>
      </c>
      <c r="D171" s="70"/>
      <c r="E171" s="71"/>
    </row>
    <row r="173" spans="1:5" ht="41.25" x14ac:dyDescent="0.25">
      <c r="A173" s="5" t="s">
        <v>7</v>
      </c>
      <c r="B173" s="32" t="s">
        <v>35</v>
      </c>
      <c r="C173" s="6" t="s">
        <v>69</v>
      </c>
      <c r="D173" s="6" t="s">
        <v>70</v>
      </c>
      <c r="E173" s="6" t="s">
        <v>71</v>
      </c>
    </row>
    <row r="174" spans="1:5" ht="15.75" x14ac:dyDescent="0.25">
      <c r="A174" s="2" t="s">
        <v>124</v>
      </c>
      <c r="B174" s="8" t="s">
        <v>357</v>
      </c>
      <c r="C174" s="72"/>
      <c r="D174" s="73"/>
      <c r="E174" s="74"/>
    </row>
    <row r="175" spans="1:5" x14ac:dyDescent="0.25">
      <c r="A175" s="25"/>
      <c r="B175" s="26" t="str">
        <f>CONCATENATE("Cena kopā ",A174," pozīcijai bez PVN, EUR:")</f>
        <v>Cena kopā 8. pozīcijai bez PVN, EUR:</v>
      </c>
      <c r="C175" s="75">
        <f>SUMPRODUCT(C190:C193,D190:D193)</f>
        <v>0</v>
      </c>
      <c r="D175" s="76"/>
      <c r="E175" s="77"/>
    </row>
    <row r="176" spans="1:5" x14ac:dyDescent="0.25">
      <c r="A176" s="23"/>
      <c r="B176" s="15" t="s">
        <v>40</v>
      </c>
      <c r="C176" s="60">
        <v>0</v>
      </c>
      <c r="D176" s="61"/>
      <c r="E176" s="62"/>
    </row>
    <row r="177" spans="1:5" x14ac:dyDescent="0.25">
      <c r="A177" s="23"/>
      <c r="B177" s="24" t="s">
        <v>41</v>
      </c>
      <c r="C177" s="63">
        <f>C176*C175+C175</f>
        <v>0</v>
      </c>
      <c r="D177" s="64"/>
      <c r="E177" s="65"/>
    </row>
    <row r="178" spans="1:5" x14ac:dyDescent="0.25">
      <c r="A178" s="4"/>
      <c r="B178" s="15" t="s">
        <v>12</v>
      </c>
      <c r="C178" s="66"/>
      <c r="D178" s="67"/>
      <c r="E178" s="68"/>
    </row>
    <row r="179" spans="1:5" x14ac:dyDescent="0.25">
      <c r="A179" s="19" t="s">
        <v>125</v>
      </c>
      <c r="B179" s="33" t="s">
        <v>11</v>
      </c>
      <c r="C179" s="34"/>
      <c r="D179" s="34"/>
      <c r="E179" s="35"/>
    </row>
    <row r="180" spans="1:5" x14ac:dyDescent="0.25">
      <c r="A180" s="3" t="s">
        <v>126</v>
      </c>
      <c r="B180" s="16" t="s">
        <v>291</v>
      </c>
      <c r="C180" s="13"/>
      <c r="D180" s="13"/>
      <c r="E180" s="13"/>
    </row>
    <row r="181" spans="1:5" x14ac:dyDescent="0.25">
      <c r="A181" s="3" t="s">
        <v>127</v>
      </c>
      <c r="B181" s="16" t="s">
        <v>290</v>
      </c>
      <c r="C181" s="13"/>
      <c r="D181" s="13"/>
      <c r="E181" s="13"/>
    </row>
    <row r="182" spans="1:5" x14ac:dyDescent="0.25">
      <c r="A182" s="3" t="s">
        <v>128</v>
      </c>
      <c r="B182" s="16" t="s">
        <v>292</v>
      </c>
      <c r="C182" s="13"/>
      <c r="D182" s="13"/>
      <c r="E182" s="13"/>
    </row>
    <row r="183" spans="1:5" x14ac:dyDescent="0.25">
      <c r="A183" s="3" t="s">
        <v>129</v>
      </c>
      <c r="B183" s="16" t="s">
        <v>293</v>
      </c>
      <c r="C183" s="13"/>
      <c r="D183" s="13"/>
      <c r="E183" s="13"/>
    </row>
    <row r="184" spans="1:5" x14ac:dyDescent="0.25">
      <c r="A184" s="3" t="s">
        <v>130</v>
      </c>
      <c r="B184" s="39" t="s">
        <v>294</v>
      </c>
      <c r="C184" s="13"/>
      <c r="D184" s="13"/>
      <c r="E184" s="13"/>
    </row>
    <row r="185" spans="1:5" x14ac:dyDescent="0.25">
      <c r="A185" s="3" t="s">
        <v>131</v>
      </c>
      <c r="B185" s="38" t="s">
        <v>297</v>
      </c>
      <c r="C185" s="13"/>
      <c r="D185" s="13"/>
      <c r="E185" s="13"/>
    </row>
    <row r="186" spans="1:5" x14ac:dyDescent="0.25">
      <c r="A186" s="3" t="s">
        <v>132</v>
      </c>
      <c r="B186" s="38" t="s">
        <v>298</v>
      </c>
      <c r="C186" s="13"/>
      <c r="D186" s="13"/>
      <c r="E186" s="13"/>
    </row>
    <row r="187" spans="1:5" x14ac:dyDescent="0.25">
      <c r="A187" s="3" t="s">
        <v>133</v>
      </c>
      <c r="B187" s="38" t="s">
        <v>299</v>
      </c>
      <c r="C187" s="13"/>
      <c r="D187" s="13"/>
      <c r="E187" s="13"/>
    </row>
    <row r="188" spans="1:5" ht="38.25" x14ac:dyDescent="0.25">
      <c r="A188" s="3" t="s">
        <v>134</v>
      </c>
      <c r="B188" s="27" t="s">
        <v>296</v>
      </c>
      <c r="C188" s="13"/>
      <c r="D188" s="13"/>
      <c r="E188" s="13"/>
    </row>
    <row r="189" spans="1:5" ht="29.25" x14ac:dyDescent="0.25">
      <c r="A189" s="19" t="s">
        <v>135</v>
      </c>
      <c r="B189" s="18" t="s">
        <v>82</v>
      </c>
      <c r="C189" s="17" t="s">
        <v>72</v>
      </c>
      <c r="D189" s="17" t="s">
        <v>39</v>
      </c>
      <c r="E189" s="17" t="s">
        <v>68</v>
      </c>
    </row>
    <row r="190" spans="1:5" ht="25.5" x14ac:dyDescent="0.25">
      <c r="A190" s="3" t="s">
        <v>136</v>
      </c>
      <c r="B190" s="16" t="s">
        <v>303</v>
      </c>
      <c r="C190" s="13">
        <v>3</v>
      </c>
      <c r="D190" s="36">
        <v>0</v>
      </c>
      <c r="E190" s="13"/>
    </row>
    <row r="191" spans="1:5" ht="25.5" x14ac:dyDescent="0.25">
      <c r="A191" s="3" t="s">
        <v>137</v>
      </c>
      <c r="B191" s="16" t="s">
        <v>304</v>
      </c>
      <c r="C191" s="13">
        <v>5</v>
      </c>
      <c r="D191" s="36">
        <v>0</v>
      </c>
      <c r="E191" s="13"/>
    </row>
    <row r="192" spans="1:5" ht="25.5" x14ac:dyDescent="0.25">
      <c r="A192" s="3" t="s">
        <v>138</v>
      </c>
      <c r="B192" s="16" t="s">
        <v>305</v>
      </c>
      <c r="C192" s="13">
        <v>1</v>
      </c>
      <c r="D192" s="36">
        <v>0</v>
      </c>
      <c r="E192" s="13"/>
    </row>
    <row r="193" spans="1:5" ht="15.75" thickBot="1" x14ac:dyDescent="0.3">
      <c r="A193" s="3" t="s">
        <v>139</v>
      </c>
      <c r="B193" s="16" t="s">
        <v>309</v>
      </c>
      <c r="C193" s="13">
        <v>2</v>
      </c>
      <c r="D193" s="36">
        <v>0</v>
      </c>
      <c r="E193" s="13"/>
    </row>
    <row r="194" spans="1:5" x14ac:dyDescent="0.25">
      <c r="A194" s="30"/>
      <c r="B194" s="31" t="s">
        <v>59</v>
      </c>
      <c r="C194" s="69">
        <v>23121</v>
      </c>
      <c r="D194" s="70"/>
      <c r="E194" s="71"/>
    </row>
    <row r="196" spans="1:5" ht="41.25" x14ac:dyDescent="0.25">
      <c r="A196" s="5" t="s">
        <v>7</v>
      </c>
      <c r="B196" s="32" t="s">
        <v>35</v>
      </c>
      <c r="C196" s="6" t="s">
        <v>69</v>
      </c>
      <c r="D196" s="6" t="s">
        <v>70</v>
      </c>
      <c r="E196" s="6" t="s">
        <v>71</v>
      </c>
    </row>
    <row r="197" spans="1:5" ht="15.75" x14ac:dyDescent="0.25">
      <c r="A197" s="2" t="s">
        <v>171</v>
      </c>
      <c r="B197" s="8" t="s">
        <v>356</v>
      </c>
      <c r="C197" s="72"/>
      <c r="D197" s="73"/>
      <c r="E197" s="74"/>
    </row>
    <row r="198" spans="1:5" x14ac:dyDescent="0.25">
      <c r="A198" s="25"/>
      <c r="B198" s="26" t="str">
        <f>CONCATENATE("Cena kopā ",A197," pozīcijai bez PVN, EUR:")</f>
        <v>Cena kopā 9. pozīcijai bez PVN, EUR:</v>
      </c>
      <c r="C198" s="75">
        <f>SUMPRODUCT(C213:C216,D213:D216)</f>
        <v>0</v>
      </c>
      <c r="D198" s="76"/>
      <c r="E198" s="77"/>
    </row>
    <row r="199" spans="1:5" x14ac:dyDescent="0.25">
      <c r="A199" s="23"/>
      <c r="B199" s="15" t="s">
        <v>40</v>
      </c>
      <c r="C199" s="60">
        <v>0</v>
      </c>
      <c r="D199" s="61"/>
      <c r="E199" s="62"/>
    </row>
    <row r="200" spans="1:5" x14ac:dyDescent="0.25">
      <c r="A200" s="23"/>
      <c r="B200" s="24" t="s">
        <v>41</v>
      </c>
      <c r="C200" s="63">
        <f>C199*C198+C198</f>
        <v>0</v>
      </c>
      <c r="D200" s="64"/>
      <c r="E200" s="65"/>
    </row>
    <row r="201" spans="1:5" x14ac:dyDescent="0.25">
      <c r="A201" s="4"/>
      <c r="B201" s="15" t="s">
        <v>12</v>
      </c>
      <c r="C201" s="66"/>
      <c r="D201" s="67"/>
      <c r="E201" s="68"/>
    </row>
    <row r="202" spans="1:5" x14ac:dyDescent="0.25">
      <c r="A202" s="19" t="s">
        <v>172</v>
      </c>
      <c r="B202" s="33" t="s">
        <v>11</v>
      </c>
      <c r="C202" s="34"/>
      <c r="D202" s="34"/>
      <c r="E202" s="35"/>
    </row>
    <row r="203" spans="1:5" x14ac:dyDescent="0.25">
      <c r="A203" s="3" t="s">
        <v>173</v>
      </c>
      <c r="B203" s="16" t="s">
        <v>291</v>
      </c>
      <c r="C203" s="13"/>
      <c r="D203" s="13"/>
      <c r="E203" s="13"/>
    </row>
    <row r="204" spans="1:5" x14ac:dyDescent="0.25">
      <c r="A204" s="3" t="s">
        <v>174</v>
      </c>
      <c r="B204" s="16" t="s">
        <v>290</v>
      </c>
      <c r="C204" s="13"/>
      <c r="D204" s="13"/>
      <c r="E204" s="13"/>
    </row>
    <row r="205" spans="1:5" x14ac:dyDescent="0.25">
      <c r="A205" s="3" t="s">
        <v>186</v>
      </c>
      <c r="B205" s="16" t="s">
        <v>292</v>
      </c>
      <c r="C205" s="13"/>
      <c r="D205" s="13"/>
      <c r="E205" s="13"/>
    </row>
    <row r="206" spans="1:5" x14ac:dyDescent="0.25">
      <c r="A206" s="3" t="s">
        <v>175</v>
      </c>
      <c r="B206" s="16" t="s">
        <v>293</v>
      </c>
      <c r="C206" s="13"/>
      <c r="D206" s="13"/>
      <c r="E206" s="13"/>
    </row>
    <row r="207" spans="1:5" x14ac:dyDescent="0.25">
      <c r="A207" s="3" t="s">
        <v>176</v>
      </c>
      <c r="B207" s="39" t="s">
        <v>295</v>
      </c>
      <c r="C207" s="13"/>
      <c r="D207" s="13"/>
      <c r="E207" s="13"/>
    </row>
    <row r="208" spans="1:5" x14ac:dyDescent="0.25">
      <c r="A208" s="3" t="s">
        <v>177</v>
      </c>
      <c r="B208" s="38" t="s">
        <v>300</v>
      </c>
      <c r="C208" s="13"/>
      <c r="D208" s="13"/>
      <c r="E208" s="13"/>
    </row>
    <row r="209" spans="1:5" x14ac:dyDescent="0.25">
      <c r="A209" s="3" t="s">
        <v>178</v>
      </c>
      <c r="B209" s="38" t="s">
        <v>301</v>
      </c>
      <c r="C209" s="13"/>
      <c r="D209" s="13"/>
      <c r="E209" s="13"/>
    </row>
    <row r="210" spans="1:5" x14ac:dyDescent="0.25">
      <c r="A210" s="3" t="s">
        <v>179</v>
      </c>
      <c r="B210" s="38" t="s">
        <v>302</v>
      </c>
      <c r="C210" s="13"/>
      <c r="D210" s="13"/>
      <c r="E210" s="13"/>
    </row>
    <row r="211" spans="1:5" ht="38.25" x14ac:dyDescent="0.25">
      <c r="A211" s="3" t="s">
        <v>180</v>
      </c>
      <c r="B211" s="27" t="s">
        <v>296</v>
      </c>
      <c r="C211" s="13"/>
      <c r="D211" s="13"/>
      <c r="E211" s="13"/>
    </row>
    <row r="212" spans="1:5" ht="29.25" x14ac:dyDescent="0.25">
      <c r="A212" s="19" t="s">
        <v>181</v>
      </c>
      <c r="B212" s="18" t="s">
        <v>82</v>
      </c>
      <c r="C212" s="17" t="s">
        <v>72</v>
      </c>
      <c r="D212" s="17" t="s">
        <v>39</v>
      </c>
      <c r="E212" s="17" t="s">
        <v>68</v>
      </c>
    </row>
    <row r="213" spans="1:5" ht="25.5" x14ac:dyDescent="0.25">
      <c r="A213" s="3" t="s">
        <v>182</v>
      </c>
      <c r="B213" s="16" t="s">
        <v>306</v>
      </c>
      <c r="C213" s="13">
        <v>1</v>
      </c>
      <c r="D213" s="36">
        <v>0</v>
      </c>
      <c r="E213" s="13"/>
    </row>
    <row r="214" spans="1:5" ht="25.5" x14ac:dyDescent="0.25">
      <c r="A214" s="3" t="s">
        <v>183</v>
      </c>
      <c r="B214" s="16" t="s">
        <v>307</v>
      </c>
      <c r="C214" s="13">
        <v>1</v>
      </c>
      <c r="D214" s="36">
        <v>0</v>
      </c>
      <c r="E214" s="13"/>
    </row>
    <row r="215" spans="1:5" ht="25.5" x14ac:dyDescent="0.25">
      <c r="A215" s="3" t="s">
        <v>184</v>
      </c>
      <c r="B215" s="16" t="s">
        <v>308</v>
      </c>
      <c r="C215" s="13">
        <v>1</v>
      </c>
      <c r="D215" s="36">
        <v>0</v>
      </c>
      <c r="E215" s="13"/>
    </row>
    <row r="216" spans="1:5" ht="15.75" thickBot="1" x14ac:dyDescent="0.3">
      <c r="A216" s="3" t="s">
        <v>185</v>
      </c>
      <c r="B216" s="16" t="s">
        <v>309</v>
      </c>
      <c r="C216" s="13">
        <v>2</v>
      </c>
      <c r="D216" s="36">
        <v>0</v>
      </c>
      <c r="E216" s="13"/>
    </row>
    <row r="217" spans="1:5" x14ac:dyDescent="0.25">
      <c r="A217" s="30"/>
      <c r="B217" s="31" t="s">
        <v>59</v>
      </c>
      <c r="C217" s="69">
        <v>23121</v>
      </c>
      <c r="D217" s="70"/>
      <c r="E217" s="71"/>
    </row>
    <row r="219" spans="1:5" ht="41.25" x14ac:dyDescent="0.25">
      <c r="A219" s="5" t="s">
        <v>7</v>
      </c>
      <c r="B219" s="32" t="s">
        <v>35</v>
      </c>
      <c r="C219" s="6" t="s">
        <v>69</v>
      </c>
      <c r="D219" s="6" t="s">
        <v>70</v>
      </c>
      <c r="E219" s="6" t="s">
        <v>71</v>
      </c>
    </row>
    <row r="220" spans="1:5" ht="15.75" x14ac:dyDescent="0.25">
      <c r="A220" s="2" t="s">
        <v>187</v>
      </c>
      <c r="B220" s="8" t="s">
        <v>250</v>
      </c>
      <c r="C220" s="72"/>
      <c r="D220" s="73"/>
      <c r="E220" s="74"/>
    </row>
    <row r="221" spans="1:5" x14ac:dyDescent="0.25">
      <c r="A221" s="25"/>
      <c r="B221" s="26" t="str">
        <f>CONCATENATE("Cena kopā ",A220," pozīcijai bez PVN, EUR:")</f>
        <v>Cena kopā 10. pozīcijai bez PVN, EUR:</v>
      </c>
      <c r="C221" s="75">
        <f>SUMPRODUCT(C241:C248,D241:D248)</f>
        <v>0</v>
      </c>
      <c r="D221" s="76"/>
      <c r="E221" s="77"/>
    </row>
    <row r="222" spans="1:5" x14ac:dyDescent="0.25">
      <c r="A222" s="23"/>
      <c r="B222" s="15" t="s">
        <v>40</v>
      </c>
      <c r="C222" s="60">
        <v>0</v>
      </c>
      <c r="D222" s="61"/>
      <c r="E222" s="62"/>
    </row>
    <row r="223" spans="1:5" x14ac:dyDescent="0.25">
      <c r="A223" s="23"/>
      <c r="B223" s="24" t="s">
        <v>41</v>
      </c>
      <c r="C223" s="63">
        <f>C222*C221+C221</f>
        <v>0</v>
      </c>
      <c r="D223" s="64"/>
      <c r="E223" s="65"/>
    </row>
    <row r="224" spans="1:5" x14ac:dyDescent="0.25">
      <c r="A224" s="4"/>
      <c r="B224" s="15" t="s">
        <v>12</v>
      </c>
      <c r="C224" s="66"/>
      <c r="D224" s="67"/>
      <c r="E224" s="68"/>
    </row>
    <row r="225" spans="1:5" x14ac:dyDescent="0.25">
      <c r="A225" s="19" t="s">
        <v>188</v>
      </c>
      <c r="B225" s="33" t="s">
        <v>11</v>
      </c>
      <c r="C225" s="34"/>
      <c r="D225" s="34"/>
      <c r="E225" s="35"/>
    </row>
    <row r="226" spans="1:5" x14ac:dyDescent="0.25">
      <c r="A226" s="3" t="s">
        <v>189</v>
      </c>
      <c r="B226" s="16" t="s">
        <v>241</v>
      </c>
      <c r="C226" s="13"/>
      <c r="D226" s="13"/>
      <c r="E226" s="13"/>
    </row>
    <row r="227" spans="1:5" x14ac:dyDescent="0.25">
      <c r="A227" s="3" t="s">
        <v>190</v>
      </c>
      <c r="B227" s="16" t="s">
        <v>371</v>
      </c>
      <c r="C227" s="13"/>
      <c r="D227" s="13"/>
      <c r="E227" s="13"/>
    </row>
    <row r="228" spans="1:5" x14ac:dyDescent="0.25">
      <c r="A228" s="3" t="s">
        <v>191</v>
      </c>
      <c r="B228" s="16" t="s">
        <v>252</v>
      </c>
      <c r="C228" s="13"/>
      <c r="D228" s="13"/>
      <c r="E228" s="13"/>
    </row>
    <row r="229" spans="1:5" x14ac:dyDescent="0.25">
      <c r="A229" s="3" t="s">
        <v>192</v>
      </c>
      <c r="B229" s="39" t="s">
        <v>264</v>
      </c>
      <c r="C229" s="13"/>
      <c r="D229" s="13"/>
      <c r="E229" s="13"/>
    </row>
    <row r="230" spans="1:5" ht="25.5" x14ac:dyDescent="0.25">
      <c r="A230" s="3" t="s">
        <v>193</v>
      </c>
      <c r="B230" s="38" t="s">
        <v>265</v>
      </c>
      <c r="C230" s="13"/>
      <c r="D230" s="13"/>
      <c r="E230" s="13"/>
    </row>
    <row r="231" spans="1:5" ht="25.5" x14ac:dyDescent="0.25">
      <c r="A231" s="3" t="s">
        <v>194</v>
      </c>
      <c r="B231" s="38" t="s">
        <v>345</v>
      </c>
      <c r="C231" s="13"/>
      <c r="D231" s="13"/>
      <c r="E231" s="13"/>
    </row>
    <row r="232" spans="1:5" x14ac:dyDescent="0.25">
      <c r="A232" s="3" t="s">
        <v>195</v>
      </c>
      <c r="B232" s="39" t="s">
        <v>251</v>
      </c>
      <c r="C232" s="13"/>
      <c r="D232" s="13"/>
      <c r="E232" s="13"/>
    </row>
    <row r="233" spans="1:5" ht="25.5" x14ac:dyDescent="0.25">
      <c r="A233" s="3" t="s">
        <v>358</v>
      </c>
      <c r="B233" s="38" t="s">
        <v>247</v>
      </c>
      <c r="C233" s="13"/>
      <c r="D233" s="13"/>
      <c r="E233" s="13"/>
    </row>
    <row r="234" spans="1:5" ht="25.5" x14ac:dyDescent="0.25">
      <c r="A234" s="3" t="s">
        <v>359</v>
      </c>
      <c r="B234" s="38" t="s">
        <v>248</v>
      </c>
      <c r="C234" s="13"/>
      <c r="D234" s="13"/>
      <c r="E234" s="13"/>
    </row>
    <row r="235" spans="1:5" ht="25.5" x14ac:dyDescent="0.25">
      <c r="A235" s="3" t="s">
        <v>360</v>
      </c>
      <c r="B235" s="38" t="s">
        <v>249</v>
      </c>
      <c r="C235" s="13"/>
      <c r="D235" s="13"/>
      <c r="E235" s="13"/>
    </row>
    <row r="236" spans="1:5" x14ac:dyDescent="0.25">
      <c r="A236" s="3" t="s">
        <v>361</v>
      </c>
      <c r="B236" s="39" t="s">
        <v>253</v>
      </c>
      <c r="C236" s="13"/>
      <c r="D236" s="13"/>
      <c r="E236" s="13"/>
    </row>
    <row r="237" spans="1:5" ht="25.5" x14ac:dyDescent="0.25">
      <c r="A237" s="3" t="s">
        <v>362</v>
      </c>
      <c r="B237" s="38" t="s">
        <v>254</v>
      </c>
      <c r="C237" s="13"/>
      <c r="D237" s="13"/>
      <c r="E237" s="13"/>
    </row>
    <row r="238" spans="1:5" ht="25.5" x14ac:dyDescent="0.25">
      <c r="A238" s="3" t="s">
        <v>363</v>
      </c>
      <c r="B238" s="38" t="s">
        <v>255</v>
      </c>
      <c r="C238" s="13"/>
      <c r="D238" s="13"/>
      <c r="E238" s="13"/>
    </row>
    <row r="239" spans="1:5" ht="25.5" x14ac:dyDescent="0.25">
      <c r="A239" s="3" t="s">
        <v>364</v>
      </c>
      <c r="B239" s="38" t="s">
        <v>256</v>
      </c>
      <c r="C239" s="13"/>
      <c r="D239" s="13"/>
      <c r="E239" s="13"/>
    </row>
    <row r="240" spans="1:5" ht="29.25" x14ac:dyDescent="0.25">
      <c r="A240" s="19" t="s">
        <v>196</v>
      </c>
      <c r="B240" s="18" t="s">
        <v>82</v>
      </c>
      <c r="C240" s="17" t="s">
        <v>72</v>
      </c>
      <c r="D240" s="17" t="s">
        <v>39</v>
      </c>
      <c r="E240" s="17" t="s">
        <v>68</v>
      </c>
    </row>
    <row r="241" spans="1:5" ht="25.5" x14ac:dyDescent="0.25">
      <c r="A241" s="3" t="s">
        <v>197</v>
      </c>
      <c r="B241" s="16" t="s">
        <v>265</v>
      </c>
      <c r="C241" s="13">
        <v>4</v>
      </c>
      <c r="D241" s="36">
        <v>0</v>
      </c>
      <c r="E241" s="13"/>
    </row>
    <row r="242" spans="1:5" ht="25.5" x14ac:dyDescent="0.25">
      <c r="A242" s="3" t="s">
        <v>198</v>
      </c>
      <c r="B242" s="16" t="s">
        <v>345</v>
      </c>
      <c r="C242" s="13">
        <v>6</v>
      </c>
      <c r="D242" s="36">
        <v>0</v>
      </c>
      <c r="E242" s="13"/>
    </row>
    <row r="243" spans="1:5" ht="25.5" x14ac:dyDescent="0.25">
      <c r="A243" s="3" t="s">
        <v>365</v>
      </c>
      <c r="B243" s="16" t="s">
        <v>257</v>
      </c>
      <c r="C243" s="13">
        <v>2</v>
      </c>
      <c r="D243" s="36">
        <v>0</v>
      </c>
      <c r="E243" s="13"/>
    </row>
    <row r="244" spans="1:5" ht="25.5" x14ac:dyDescent="0.25">
      <c r="A244" s="3" t="s">
        <v>366</v>
      </c>
      <c r="B244" s="16" t="s">
        <v>258</v>
      </c>
      <c r="C244" s="13">
        <v>2</v>
      </c>
      <c r="D244" s="36">
        <v>0</v>
      </c>
      <c r="E244" s="13"/>
    </row>
    <row r="245" spans="1:5" ht="25.5" x14ac:dyDescent="0.25">
      <c r="A245" s="3" t="s">
        <v>367</v>
      </c>
      <c r="B245" s="16" t="s">
        <v>259</v>
      </c>
      <c r="C245" s="13">
        <v>2</v>
      </c>
      <c r="D245" s="36">
        <v>0</v>
      </c>
      <c r="E245" s="13"/>
    </row>
    <row r="246" spans="1:5" ht="25.5" x14ac:dyDescent="0.25">
      <c r="A246" s="3" t="s">
        <v>368</v>
      </c>
      <c r="B246" s="16" t="s">
        <v>260</v>
      </c>
      <c r="C246" s="13">
        <v>1</v>
      </c>
      <c r="D246" s="36">
        <v>0</v>
      </c>
      <c r="E246" s="13"/>
    </row>
    <row r="247" spans="1:5" ht="25.5" x14ac:dyDescent="0.25">
      <c r="A247" s="3" t="s">
        <v>369</v>
      </c>
      <c r="B247" s="16" t="s">
        <v>261</v>
      </c>
      <c r="C247" s="13">
        <v>1</v>
      </c>
      <c r="D247" s="36">
        <v>0</v>
      </c>
      <c r="E247" s="13"/>
    </row>
    <row r="248" spans="1:5" ht="26.25" thickBot="1" x14ac:dyDescent="0.3">
      <c r="A248" s="3" t="s">
        <v>370</v>
      </c>
      <c r="B248" s="16" t="s">
        <v>262</v>
      </c>
      <c r="C248" s="13">
        <v>1</v>
      </c>
      <c r="D248" s="36">
        <v>0</v>
      </c>
      <c r="E248" s="13"/>
    </row>
    <row r="249" spans="1:5" x14ac:dyDescent="0.25">
      <c r="A249" s="30"/>
      <c r="B249" s="31" t="s">
        <v>59</v>
      </c>
      <c r="C249" s="69">
        <v>23442</v>
      </c>
      <c r="D249" s="70"/>
      <c r="E249" s="71"/>
    </row>
    <row r="251" spans="1:5" ht="41.25" x14ac:dyDescent="0.25">
      <c r="A251" s="5" t="s">
        <v>7</v>
      </c>
      <c r="B251" s="32" t="s">
        <v>35</v>
      </c>
      <c r="C251" s="6" t="s">
        <v>69</v>
      </c>
      <c r="D251" s="6" t="s">
        <v>70</v>
      </c>
      <c r="E251" s="6" t="s">
        <v>71</v>
      </c>
    </row>
    <row r="252" spans="1:5" ht="15.75" x14ac:dyDescent="0.25">
      <c r="A252" s="2" t="s">
        <v>213</v>
      </c>
      <c r="B252" s="8" t="s">
        <v>372</v>
      </c>
      <c r="C252" s="72"/>
      <c r="D252" s="73"/>
      <c r="E252" s="74"/>
    </row>
    <row r="253" spans="1:5" x14ac:dyDescent="0.25">
      <c r="A253" s="25"/>
      <c r="B253" s="26" t="str">
        <f>CONCATENATE("Cena kopā ",A252," pozīcijai bez PVN, EUR:")</f>
        <v>Cena kopā 11. pozīcijai bez PVN, EUR:</v>
      </c>
      <c r="C253" s="75">
        <f>SUMPRODUCT(C268:C271,D268:D271)</f>
        <v>0</v>
      </c>
      <c r="D253" s="76"/>
      <c r="E253" s="77"/>
    </row>
    <row r="254" spans="1:5" x14ac:dyDescent="0.25">
      <c r="A254" s="23"/>
      <c r="B254" s="15" t="s">
        <v>40</v>
      </c>
      <c r="C254" s="60">
        <v>0</v>
      </c>
      <c r="D254" s="61"/>
      <c r="E254" s="62"/>
    </row>
    <row r="255" spans="1:5" x14ac:dyDescent="0.25">
      <c r="A255" s="23"/>
      <c r="B255" s="24" t="s">
        <v>41</v>
      </c>
      <c r="C255" s="63">
        <f>C254*C253+C253</f>
        <v>0</v>
      </c>
      <c r="D255" s="64"/>
      <c r="E255" s="65"/>
    </row>
    <row r="256" spans="1:5" x14ac:dyDescent="0.25">
      <c r="A256" s="4"/>
      <c r="B256" s="15" t="s">
        <v>12</v>
      </c>
      <c r="C256" s="66"/>
      <c r="D256" s="67"/>
      <c r="E256" s="68"/>
    </row>
    <row r="257" spans="1:5" x14ac:dyDescent="0.25">
      <c r="A257" s="19" t="s">
        <v>214</v>
      </c>
      <c r="B257" s="33" t="s">
        <v>11</v>
      </c>
      <c r="C257" s="34"/>
      <c r="D257" s="34"/>
      <c r="E257" s="35"/>
    </row>
    <row r="258" spans="1:5" x14ac:dyDescent="0.25">
      <c r="A258" s="3" t="s">
        <v>215</v>
      </c>
      <c r="B258" s="16" t="s">
        <v>241</v>
      </c>
      <c r="C258" s="13"/>
      <c r="D258" s="13"/>
      <c r="E258" s="13"/>
    </row>
    <row r="259" spans="1:5" x14ac:dyDescent="0.25">
      <c r="A259" s="3" t="s">
        <v>216</v>
      </c>
      <c r="B259" s="16" t="s">
        <v>244</v>
      </c>
      <c r="C259" s="13"/>
      <c r="D259" s="13"/>
      <c r="E259" s="13"/>
    </row>
    <row r="260" spans="1:5" x14ac:dyDescent="0.25">
      <c r="A260" s="3" t="s">
        <v>217</v>
      </c>
      <c r="B260" s="39" t="s">
        <v>266</v>
      </c>
      <c r="C260" s="13"/>
      <c r="D260" s="13"/>
      <c r="E260" s="13"/>
    </row>
    <row r="261" spans="1:5" ht="25.5" x14ac:dyDescent="0.25">
      <c r="A261" s="3" t="s">
        <v>374</v>
      </c>
      <c r="B261" s="38" t="s">
        <v>242</v>
      </c>
      <c r="C261" s="13"/>
      <c r="D261" s="13"/>
      <c r="E261" s="13"/>
    </row>
    <row r="262" spans="1:5" x14ac:dyDescent="0.25">
      <c r="A262" s="3" t="s">
        <v>375</v>
      </c>
      <c r="B262" s="39" t="s">
        <v>267</v>
      </c>
      <c r="C262" s="13"/>
      <c r="D262" s="13"/>
      <c r="E262" s="13"/>
    </row>
    <row r="263" spans="1:5" ht="25.5" x14ac:dyDescent="0.25">
      <c r="A263" s="3" t="s">
        <v>376</v>
      </c>
      <c r="B263" s="38" t="s">
        <v>243</v>
      </c>
      <c r="C263" s="13"/>
      <c r="D263" s="13"/>
      <c r="E263" s="13"/>
    </row>
    <row r="264" spans="1:5" ht="25.5" x14ac:dyDescent="0.25">
      <c r="A264" s="3" t="s">
        <v>377</v>
      </c>
      <c r="B264" s="38" t="s">
        <v>245</v>
      </c>
      <c r="C264" s="13"/>
      <c r="D264" s="13"/>
      <c r="E264" s="13"/>
    </row>
    <row r="265" spans="1:5" x14ac:dyDescent="0.25">
      <c r="A265" s="3" t="s">
        <v>378</v>
      </c>
      <c r="B265" s="39" t="s">
        <v>268</v>
      </c>
      <c r="C265" s="13"/>
      <c r="D265" s="13"/>
      <c r="E265" s="13"/>
    </row>
    <row r="266" spans="1:5" ht="15" customHeight="1" x14ac:dyDescent="0.25">
      <c r="A266" s="3" t="s">
        <v>379</v>
      </c>
      <c r="B266" s="38" t="s">
        <v>263</v>
      </c>
      <c r="C266" s="13"/>
      <c r="D266" s="13"/>
      <c r="E266" s="13"/>
    </row>
    <row r="267" spans="1:5" ht="29.25" x14ac:dyDescent="0.25">
      <c r="A267" s="19" t="s">
        <v>218</v>
      </c>
      <c r="B267" s="18" t="s">
        <v>82</v>
      </c>
      <c r="C267" s="17" t="s">
        <v>72</v>
      </c>
      <c r="D267" s="17" t="s">
        <v>39</v>
      </c>
      <c r="E267" s="17" t="s">
        <v>68</v>
      </c>
    </row>
    <row r="268" spans="1:5" ht="25.5" x14ac:dyDescent="0.25">
      <c r="A268" s="3" t="s">
        <v>219</v>
      </c>
      <c r="B268" s="16" t="s">
        <v>269</v>
      </c>
      <c r="C268" s="13">
        <v>3</v>
      </c>
      <c r="D268" s="36">
        <v>0</v>
      </c>
      <c r="E268" s="13"/>
    </row>
    <row r="269" spans="1:5" ht="25.5" x14ac:dyDescent="0.25">
      <c r="A269" s="3" t="s">
        <v>380</v>
      </c>
      <c r="B269" s="16" t="s">
        <v>270</v>
      </c>
      <c r="C269" s="13">
        <v>3</v>
      </c>
      <c r="D269" s="36">
        <v>0</v>
      </c>
      <c r="E269" s="13"/>
    </row>
    <row r="270" spans="1:5" ht="25.5" x14ac:dyDescent="0.25">
      <c r="A270" s="3" t="s">
        <v>381</v>
      </c>
      <c r="B270" s="16" t="s">
        <v>271</v>
      </c>
      <c r="C270" s="13">
        <v>3</v>
      </c>
      <c r="D270" s="36">
        <v>0</v>
      </c>
      <c r="E270" s="13"/>
    </row>
    <row r="271" spans="1:5" ht="26.25" thickBot="1" x14ac:dyDescent="0.3">
      <c r="A271" s="3" t="s">
        <v>382</v>
      </c>
      <c r="B271" s="16" t="s">
        <v>273</v>
      </c>
      <c r="C271" s="13">
        <v>3</v>
      </c>
      <c r="D271" s="36">
        <v>0</v>
      </c>
      <c r="E271" s="13"/>
    </row>
    <row r="272" spans="1:5" x14ac:dyDescent="0.25">
      <c r="A272" s="30"/>
      <c r="B272" s="31" t="s">
        <v>59</v>
      </c>
      <c r="C272" s="69">
        <v>23442</v>
      </c>
      <c r="D272" s="70"/>
      <c r="E272" s="71"/>
    </row>
    <row r="274" spans="1:5" ht="15.75" x14ac:dyDescent="0.25">
      <c r="A274" s="2" t="s">
        <v>222</v>
      </c>
      <c r="B274" s="8" t="s">
        <v>373</v>
      </c>
      <c r="C274" s="72"/>
      <c r="D274" s="73"/>
      <c r="E274" s="74"/>
    </row>
    <row r="275" spans="1:5" x14ac:dyDescent="0.25">
      <c r="A275" s="25"/>
      <c r="B275" s="26" t="str">
        <f>CONCATENATE("Cena kopā ",A274," pozīcijai bez PVN, EUR:")</f>
        <v>Cena kopā 12. pozīcijai bez PVN, EUR:</v>
      </c>
      <c r="C275" s="75">
        <f>SUMPRODUCT(C286:C287,D286:D287)</f>
        <v>0</v>
      </c>
      <c r="D275" s="76"/>
      <c r="E275" s="77"/>
    </row>
    <row r="276" spans="1:5" x14ac:dyDescent="0.25">
      <c r="A276" s="23"/>
      <c r="B276" s="15" t="s">
        <v>40</v>
      </c>
      <c r="C276" s="60">
        <v>0</v>
      </c>
      <c r="D276" s="61"/>
      <c r="E276" s="62"/>
    </row>
    <row r="277" spans="1:5" x14ac:dyDescent="0.25">
      <c r="A277" s="23"/>
      <c r="B277" s="24" t="s">
        <v>41</v>
      </c>
      <c r="C277" s="63">
        <f>C276*C275+C275</f>
        <v>0</v>
      </c>
      <c r="D277" s="64"/>
      <c r="E277" s="65"/>
    </row>
    <row r="278" spans="1:5" x14ac:dyDescent="0.25">
      <c r="A278" s="4"/>
      <c r="B278" s="15" t="s">
        <v>12</v>
      </c>
      <c r="C278" s="66"/>
      <c r="D278" s="67"/>
      <c r="E278" s="68"/>
    </row>
    <row r="279" spans="1:5" x14ac:dyDescent="0.25">
      <c r="A279" s="19" t="s">
        <v>223</v>
      </c>
      <c r="B279" s="33" t="s">
        <v>11</v>
      </c>
      <c r="C279" s="34"/>
      <c r="D279" s="34"/>
      <c r="E279" s="35"/>
    </row>
    <row r="280" spans="1:5" x14ac:dyDescent="0.25">
      <c r="A280" s="3" t="s">
        <v>224</v>
      </c>
      <c r="B280" s="16" t="s">
        <v>241</v>
      </c>
      <c r="C280" s="13"/>
      <c r="D280" s="13"/>
      <c r="E280" s="13"/>
    </row>
    <row r="281" spans="1:5" x14ac:dyDescent="0.25">
      <c r="A281" s="3" t="s">
        <v>225</v>
      </c>
      <c r="B281" s="16" t="s">
        <v>244</v>
      </c>
      <c r="C281" s="13"/>
      <c r="D281" s="13"/>
      <c r="E281" s="13"/>
    </row>
    <row r="282" spans="1:5" x14ac:dyDescent="0.25">
      <c r="A282" s="3" t="s">
        <v>282</v>
      </c>
      <c r="B282" s="39" t="s">
        <v>267</v>
      </c>
      <c r="C282" s="13"/>
      <c r="D282" s="13"/>
      <c r="E282" s="13"/>
    </row>
    <row r="283" spans="1:5" ht="25.5" x14ac:dyDescent="0.25">
      <c r="A283" s="3" t="s">
        <v>384</v>
      </c>
      <c r="B283" s="38" t="s">
        <v>344</v>
      </c>
      <c r="C283" s="13"/>
      <c r="D283" s="13"/>
      <c r="E283" s="13"/>
    </row>
    <row r="284" spans="1:5" ht="25.5" x14ac:dyDescent="0.25">
      <c r="A284" s="3" t="s">
        <v>385</v>
      </c>
      <c r="B284" s="38" t="s">
        <v>246</v>
      </c>
      <c r="C284" s="13"/>
      <c r="D284" s="13"/>
      <c r="E284" s="13"/>
    </row>
    <row r="285" spans="1:5" ht="29.25" x14ac:dyDescent="0.25">
      <c r="A285" s="19" t="s">
        <v>226</v>
      </c>
      <c r="B285" s="18" t="s">
        <v>82</v>
      </c>
      <c r="C285" s="17" t="s">
        <v>72</v>
      </c>
      <c r="D285" s="17" t="s">
        <v>39</v>
      </c>
      <c r="E285" s="17" t="s">
        <v>68</v>
      </c>
    </row>
    <row r="286" spans="1:5" ht="25.5" x14ac:dyDescent="0.25">
      <c r="A286" s="3" t="s">
        <v>227</v>
      </c>
      <c r="B286" s="16" t="s">
        <v>383</v>
      </c>
      <c r="C286" s="13">
        <v>3</v>
      </c>
      <c r="D286" s="36">
        <v>0</v>
      </c>
      <c r="E286" s="13"/>
    </row>
    <row r="287" spans="1:5" ht="26.25" thickBot="1" x14ac:dyDescent="0.3">
      <c r="A287" s="3" t="s">
        <v>281</v>
      </c>
      <c r="B287" s="16" t="s">
        <v>272</v>
      </c>
      <c r="C287" s="13">
        <v>1</v>
      </c>
      <c r="D287" s="36">
        <v>0</v>
      </c>
      <c r="E287" s="13"/>
    </row>
    <row r="288" spans="1:5" x14ac:dyDescent="0.25">
      <c r="A288" s="30"/>
      <c r="B288" s="31" t="s">
        <v>59</v>
      </c>
      <c r="C288" s="69">
        <v>23442</v>
      </c>
      <c r="D288" s="70"/>
      <c r="E288" s="71"/>
    </row>
    <row r="290" spans="1:5" ht="41.25" x14ac:dyDescent="0.25">
      <c r="A290" s="5" t="s">
        <v>7</v>
      </c>
      <c r="B290" s="32" t="s">
        <v>35</v>
      </c>
      <c r="C290" s="6" t="s">
        <v>69</v>
      </c>
      <c r="D290" s="6" t="s">
        <v>70</v>
      </c>
      <c r="E290" s="6" t="s">
        <v>71</v>
      </c>
    </row>
    <row r="291" spans="1:5" ht="15.75" x14ac:dyDescent="0.25">
      <c r="A291" s="2" t="s">
        <v>228</v>
      </c>
      <c r="B291" s="8" t="s">
        <v>236</v>
      </c>
      <c r="C291" s="72"/>
      <c r="D291" s="73"/>
      <c r="E291" s="74"/>
    </row>
    <row r="292" spans="1:5" x14ac:dyDescent="0.25">
      <c r="A292" s="25"/>
      <c r="B292" s="26" t="str">
        <f>CONCATENATE("Cena kopā ",A291," pozīcijai bez PVN, EUR:")</f>
        <v>Cena kopā 13. pozīcijai bez PVN, EUR:</v>
      </c>
      <c r="C292" s="75">
        <f>SUMPRODUCT(C304:C308,D304:D308)</f>
        <v>0</v>
      </c>
      <c r="D292" s="76"/>
      <c r="E292" s="77"/>
    </row>
    <row r="293" spans="1:5" x14ac:dyDescent="0.25">
      <c r="A293" s="23"/>
      <c r="B293" s="15" t="s">
        <v>40</v>
      </c>
      <c r="C293" s="60">
        <v>0</v>
      </c>
      <c r="D293" s="61"/>
      <c r="E293" s="62"/>
    </row>
    <row r="294" spans="1:5" x14ac:dyDescent="0.25">
      <c r="A294" s="23"/>
      <c r="B294" s="24" t="s">
        <v>41</v>
      </c>
      <c r="C294" s="63">
        <f>C293*C292+C292</f>
        <v>0</v>
      </c>
      <c r="D294" s="64"/>
      <c r="E294" s="65"/>
    </row>
    <row r="295" spans="1:5" x14ac:dyDescent="0.25">
      <c r="A295" s="4"/>
      <c r="B295" s="15" t="s">
        <v>12</v>
      </c>
      <c r="C295" s="66"/>
      <c r="D295" s="67"/>
      <c r="E295" s="68"/>
    </row>
    <row r="296" spans="1:5" x14ac:dyDescent="0.25">
      <c r="A296" s="19" t="s">
        <v>229</v>
      </c>
      <c r="B296" s="33" t="s">
        <v>11</v>
      </c>
      <c r="C296" s="34"/>
      <c r="D296" s="34"/>
      <c r="E296" s="35"/>
    </row>
    <row r="297" spans="1:5" x14ac:dyDescent="0.25">
      <c r="A297" s="3" t="s">
        <v>230</v>
      </c>
      <c r="B297" s="16" t="s">
        <v>237</v>
      </c>
      <c r="C297" s="13"/>
      <c r="D297" s="13"/>
      <c r="E297" s="13"/>
    </row>
    <row r="298" spans="1:5" ht="25.5" x14ac:dyDescent="0.25">
      <c r="A298" s="3" t="s">
        <v>231</v>
      </c>
      <c r="B298" s="38" t="s">
        <v>387</v>
      </c>
      <c r="C298" s="13"/>
      <c r="D298" s="13"/>
      <c r="E298" s="13"/>
    </row>
    <row r="299" spans="1:5" ht="25.5" x14ac:dyDescent="0.25">
      <c r="A299" s="3" t="s">
        <v>284</v>
      </c>
      <c r="B299" s="38" t="s">
        <v>386</v>
      </c>
      <c r="C299" s="13"/>
      <c r="D299" s="13"/>
      <c r="E299" s="13"/>
    </row>
    <row r="300" spans="1:5" ht="25.5" x14ac:dyDescent="0.25">
      <c r="A300" s="3" t="s">
        <v>232</v>
      </c>
      <c r="B300" s="38" t="s">
        <v>238</v>
      </c>
      <c r="C300" s="13"/>
      <c r="D300" s="13"/>
      <c r="E300" s="13"/>
    </row>
    <row r="301" spans="1:5" ht="38.25" x14ac:dyDescent="0.25">
      <c r="A301" s="3" t="s">
        <v>338</v>
      </c>
      <c r="B301" s="38" t="s">
        <v>239</v>
      </c>
      <c r="C301" s="13"/>
      <c r="D301" s="13"/>
      <c r="E301" s="13"/>
    </row>
    <row r="302" spans="1:5" ht="25.5" x14ac:dyDescent="0.25">
      <c r="A302" s="3" t="s">
        <v>339</v>
      </c>
      <c r="B302" s="38" t="s">
        <v>240</v>
      </c>
      <c r="C302" s="13"/>
      <c r="D302" s="13"/>
      <c r="E302" s="13"/>
    </row>
    <row r="303" spans="1:5" ht="29.25" x14ac:dyDescent="0.25">
      <c r="A303" s="19" t="s">
        <v>233</v>
      </c>
      <c r="B303" s="18" t="s">
        <v>82</v>
      </c>
      <c r="C303" s="17" t="s">
        <v>72</v>
      </c>
      <c r="D303" s="17" t="s">
        <v>39</v>
      </c>
      <c r="E303" s="17" t="s">
        <v>68</v>
      </c>
    </row>
    <row r="304" spans="1:5" ht="25.5" x14ac:dyDescent="0.25">
      <c r="A304" s="3" t="s">
        <v>234</v>
      </c>
      <c r="B304" s="16" t="s">
        <v>387</v>
      </c>
      <c r="C304" s="13">
        <v>2</v>
      </c>
      <c r="D304" s="36">
        <v>0</v>
      </c>
      <c r="E304" s="13"/>
    </row>
    <row r="305" spans="1:5" ht="25.5" x14ac:dyDescent="0.25">
      <c r="A305" s="3" t="s">
        <v>235</v>
      </c>
      <c r="B305" s="16" t="s">
        <v>386</v>
      </c>
      <c r="C305" s="13">
        <v>2</v>
      </c>
      <c r="D305" s="36">
        <v>0</v>
      </c>
      <c r="E305" s="13"/>
    </row>
    <row r="306" spans="1:5" ht="25.5" x14ac:dyDescent="0.25">
      <c r="A306" s="3" t="s">
        <v>340</v>
      </c>
      <c r="B306" s="16" t="s">
        <v>238</v>
      </c>
      <c r="C306" s="13">
        <v>1</v>
      </c>
      <c r="D306" s="36">
        <v>0</v>
      </c>
      <c r="E306" s="13"/>
    </row>
    <row r="307" spans="1:5" ht="38.25" x14ac:dyDescent="0.25">
      <c r="A307" s="3" t="s">
        <v>388</v>
      </c>
      <c r="B307" s="16" t="s">
        <v>239</v>
      </c>
      <c r="C307" s="13">
        <v>6</v>
      </c>
      <c r="D307" s="36">
        <v>0</v>
      </c>
      <c r="E307" s="13"/>
    </row>
    <row r="308" spans="1:5" ht="26.25" thickBot="1" x14ac:dyDescent="0.3">
      <c r="A308" s="3" t="s">
        <v>389</v>
      </c>
      <c r="B308" s="16" t="s">
        <v>240</v>
      </c>
      <c r="C308" s="13">
        <v>6</v>
      </c>
      <c r="D308" s="36">
        <v>0</v>
      </c>
      <c r="E308" s="13"/>
    </row>
    <row r="309" spans="1:5" x14ac:dyDescent="0.25">
      <c r="A309" s="30"/>
      <c r="B309" s="31" t="s">
        <v>59</v>
      </c>
      <c r="C309" s="69">
        <v>23442</v>
      </c>
      <c r="D309" s="70"/>
      <c r="E309" s="71"/>
    </row>
  </sheetData>
  <mergeCells count="99">
    <mergeCell ref="C24:E24"/>
    <mergeCell ref="C25:E25"/>
    <mergeCell ref="C26:E26"/>
    <mergeCell ref="C27:E27"/>
    <mergeCell ref="C48:E48"/>
    <mergeCell ref="C45:E45"/>
    <mergeCell ref="C46:E46"/>
    <mergeCell ref="C47:E47"/>
    <mergeCell ref="C28:E28"/>
    <mergeCell ref="C42:E42"/>
    <mergeCell ref="C148:E148"/>
    <mergeCell ref="C149:E149"/>
    <mergeCell ref="C150:E150"/>
    <mergeCell ref="C49:E49"/>
    <mergeCell ref="C65:E65"/>
    <mergeCell ref="B21:E21"/>
    <mergeCell ref="B15:E15"/>
    <mergeCell ref="B16:E16"/>
    <mergeCell ref="B17:E17"/>
    <mergeCell ref="B18:E18"/>
    <mergeCell ref="A2:D2"/>
    <mergeCell ref="A3:D3"/>
    <mergeCell ref="A4:D4"/>
    <mergeCell ref="A5:D5"/>
    <mergeCell ref="A22:D22"/>
    <mergeCell ref="B6:E6"/>
    <mergeCell ref="B7:E7"/>
    <mergeCell ref="B8:E8"/>
    <mergeCell ref="B9:E9"/>
    <mergeCell ref="B10:E10"/>
    <mergeCell ref="B11:E11"/>
    <mergeCell ref="B12:E12"/>
    <mergeCell ref="B13:E13"/>
    <mergeCell ref="B14:E14"/>
    <mergeCell ref="B19:E19"/>
    <mergeCell ref="B20:E20"/>
    <mergeCell ref="C68:E68"/>
    <mergeCell ref="C69:E69"/>
    <mergeCell ref="C70:E70"/>
    <mergeCell ref="C274:E274"/>
    <mergeCell ref="C275:E275"/>
    <mergeCell ref="C217:E217"/>
    <mergeCell ref="C200:E200"/>
    <mergeCell ref="C201:E201"/>
    <mergeCell ref="C197:E197"/>
    <mergeCell ref="C198:E198"/>
    <mergeCell ref="C199:E199"/>
    <mergeCell ref="C129:E129"/>
    <mergeCell ref="C130:E130"/>
    <mergeCell ref="C131:E131"/>
    <mergeCell ref="C132:E132"/>
    <mergeCell ref="C133:E133"/>
    <mergeCell ref="C71:E71"/>
    <mergeCell ref="C72:E72"/>
    <mergeCell ref="C86:E86"/>
    <mergeCell ref="C110:E110"/>
    <mergeCell ref="C111:E111"/>
    <mergeCell ref="C89:E89"/>
    <mergeCell ref="C90:E90"/>
    <mergeCell ref="C91:E91"/>
    <mergeCell ref="C92:E92"/>
    <mergeCell ref="C93:E93"/>
    <mergeCell ref="C107:E107"/>
    <mergeCell ref="C176:E176"/>
    <mergeCell ref="C177:E177"/>
    <mergeCell ref="C178:E178"/>
    <mergeCell ref="C194:E194"/>
    <mergeCell ref="C112:E112"/>
    <mergeCell ref="C113:E113"/>
    <mergeCell ref="C114:E114"/>
    <mergeCell ref="C126:E126"/>
    <mergeCell ref="C145:E145"/>
    <mergeCell ref="C171:E171"/>
    <mergeCell ref="C174:E174"/>
    <mergeCell ref="C175:E175"/>
    <mergeCell ref="C151:E151"/>
    <mergeCell ref="C152:E152"/>
    <mergeCell ref="C272:E272"/>
    <mergeCell ref="C220:E220"/>
    <mergeCell ref="C221:E221"/>
    <mergeCell ref="C222:E222"/>
    <mergeCell ref="C223:E223"/>
    <mergeCell ref="C224:E224"/>
    <mergeCell ref="C249:E249"/>
    <mergeCell ref="C252:E252"/>
    <mergeCell ref="C253:E253"/>
    <mergeCell ref="C254:E254"/>
    <mergeCell ref="C255:E255"/>
    <mergeCell ref="C256:E256"/>
    <mergeCell ref="C293:E293"/>
    <mergeCell ref="C294:E294"/>
    <mergeCell ref="C295:E295"/>
    <mergeCell ref="C309:E309"/>
    <mergeCell ref="C276:E276"/>
    <mergeCell ref="C291:E291"/>
    <mergeCell ref="C292:E292"/>
    <mergeCell ref="C277:E277"/>
    <mergeCell ref="C278:E278"/>
    <mergeCell ref="C288:E288"/>
  </mergeCells>
  <pageMargins left="0.7" right="0.7" top="0.75" bottom="0.75" header="0.3" footer="0.3"/>
  <pageSetup paperSize="9" scale="92" fitToHeight="0"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Saturs</vt:lpstr>
      <vt:lpstr>Tehniskā specifikācija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2018-09-14T12:02:26Z</dcterms:modified>
</cp:coreProperties>
</file>