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s-02\iepirkumu_dala\Iepirkumi 2021.gads\Iepirkumu procedūras\Sandra\9.p\197_2021_Zobārstniecības un sejas ķirurģijas iekārtu instrumentu un piederumu piegāde\"/>
    </mc:Choice>
  </mc:AlternateContent>
  <xr:revisionPtr revIDLastSave="0" documentId="8_{CE570289-241E-439D-907E-3B4024A44160}" xr6:coauthVersionLast="37" xr6:coauthVersionMax="37" xr10:uidLastSave="{00000000-0000-0000-0000-000000000000}"/>
  <bookViews>
    <workbookView xWindow="0" yWindow="0" windowWidth="16200" windowHeight="11625" activeTab="7" xr2:uid="{7CCF4A2B-4BC1-41C2-AED8-A89647491A01}"/>
  </bookViews>
  <sheets>
    <sheet name="Saturs" sheetId="6" r:id="rId1"/>
    <sheet name="1" sheetId="1" r:id="rId2"/>
    <sheet name="2" sheetId="2" r:id="rId3"/>
    <sheet name="3" sheetId="3" r:id="rId4"/>
    <sheet name="4" sheetId="4" r:id="rId5"/>
    <sheet name="5" sheetId="5" r:id="rId6"/>
    <sheet name="6" sheetId="7" r:id="rId7"/>
    <sheet name="7" sheetId="8" r:id="rId8"/>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6" i="8" l="1"/>
  <c r="D165" i="8"/>
  <c r="D164" i="8"/>
  <c r="G151" i="8"/>
  <c r="A154" i="8"/>
  <c r="A155" i="8"/>
  <c r="A156" i="8"/>
  <c r="A148" i="8"/>
  <c r="A149" i="8"/>
  <c r="A150" i="8"/>
  <c r="A153" i="8"/>
  <c r="A147" i="8"/>
  <c r="F151" i="8"/>
  <c r="A141" i="8"/>
  <c r="A138" i="8"/>
  <c r="G139" i="8"/>
  <c r="F139" i="8"/>
  <c r="A99" i="8"/>
  <c r="A100" i="8"/>
  <c r="A101" i="8"/>
  <c r="A102" i="8"/>
  <c r="A103" i="8"/>
  <c r="A104" i="8"/>
  <c r="A105" i="8"/>
  <c r="A106" i="8"/>
  <c r="A107" i="8"/>
  <c r="A108" i="8"/>
  <c r="A109" i="8"/>
  <c r="A86" i="8"/>
  <c r="A87" i="8"/>
  <c r="A88" i="8"/>
  <c r="A89" i="8"/>
  <c r="A90" i="8"/>
  <c r="A91" i="8"/>
  <c r="A92" i="8"/>
  <c r="A93" i="8"/>
  <c r="A94" i="8"/>
  <c r="A95" i="8"/>
  <c r="A70" i="8"/>
  <c r="A71" i="8"/>
  <c r="A72" i="8"/>
  <c r="A73" i="8"/>
  <c r="A74" i="8"/>
  <c r="A75" i="8"/>
  <c r="A76" i="8"/>
  <c r="A77" i="8"/>
  <c r="A78" i="8"/>
  <c r="A79" i="8"/>
  <c r="A40" i="8"/>
  <c r="A41" i="8"/>
  <c r="A42" i="8"/>
  <c r="A43" i="8"/>
  <c r="A44" i="8"/>
  <c r="A45" i="8"/>
  <c r="A46" i="8"/>
  <c r="A47" i="8"/>
  <c r="A48" i="8"/>
  <c r="A49" i="8"/>
  <c r="A50" i="8"/>
  <c r="A51" i="8"/>
  <c r="B12" i="6"/>
  <c r="G118" i="8"/>
  <c r="D162" i="8" s="1"/>
  <c r="A115" i="8"/>
  <c r="A116" i="8"/>
  <c r="A117" i="8"/>
  <c r="A25" i="8"/>
  <c r="A26" i="8"/>
  <c r="A27" i="8"/>
  <c r="A28" i="8"/>
  <c r="A29" i="8"/>
  <c r="A30" i="8"/>
  <c r="A31" i="8"/>
  <c r="A32" i="8"/>
  <c r="A33" i="8"/>
  <c r="A34" i="8"/>
  <c r="A35" i="8"/>
  <c r="A36" i="8"/>
  <c r="A114" i="8"/>
  <c r="G96" i="8"/>
  <c r="D161" i="8" s="1"/>
  <c r="A59" i="8"/>
  <c r="A60" i="8"/>
  <c r="A61" i="8"/>
  <c r="A62" i="8"/>
  <c r="A63" i="8"/>
  <c r="A64" i="8"/>
  <c r="A65" i="8"/>
  <c r="A66" i="8"/>
  <c r="G67" i="8"/>
  <c r="D160" i="8" s="1"/>
  <c r="G37" i="8"/>
  <c r="D159" i="8" s="1"/>
  <c r="A132" i="8"/>
  <c r="G130" i="8"/>
  <c r="D163" i="8" s="1"/>
  <c r="F130" i="8"/>
  <c r="A129" i="8"/>
  <c r="A123" i="8"/>
  <c r="A122" i="8"/>
  <c r="A121" i="8"/>
  <c r="A120" i="8"/>
  <c r="F118" i="8"/>
  <c r="A98" i="8"/>
  <c r="F96" i="8"/>
  <c r="A85" i="8"/>
  <c r="A84" i="8"/>
  <c r="A69" i="8"/>
  <c r="F67" i="8"/>
  <c r="A58" i="8"/>
  <c r="A57" i="8"/>
  <c r="A56" i="8"/>
  <c r="A39" i="8"/>
  <c r="F37" i="8"/>
  <c r="A24" i="8"/>
  <c r="B4" i="8"/>
  <c r="B11" i="6" l="1"/>
  <c r="A65" i="7"/>
  <c r="A45" i="7"/>
  <c r="A46" i="7"/>
  <c r="A47" i="7"/>
  <c r="A48" i="7"/>
  <c r="A49" i="7"/>
  <c r="A50" i="7"/>
  <c r="A51" i="7"/>
  <c r="A52" i="7"/>
  <c r="A53" i="7"/>
  <c r="A54" i="7"/>
  <c r="A55" i="7"/>
  <c r="A56" i="7"/>
  <c r="A57" i="7"/>
  <c r="A58" i="7"/>
  <c r="A59" i="7"/>
  <c r="A60" i="7"/>
  <c r="A61" i="7"/>
  <c r="A62" i="7"/>
  <c r="A63" i="7"/>
  <c r="A64" i="7"/>
  <c r="G42" i="7" l="1"/>
  <c r="A41" i="7" l="1"/>
  <c r="A40" i="7"/>
  <c r="A39" i="7"/>
  <c r="A38" i="7"/>
  <c r="A37" i="7"/>
  <c r="A36" i="7"/>
  <c r="A35" i="7"/>
  <c r="A34" i="7"/>
  <c r="A33" i="7"/>
  <c r="A44" i="7"/>
  <c r="F42" i="7"/>
  <c r="A32" i="7"/>
  <c r="A31" i="7"/>
  <c r="A30" i="7"/>
  <c r="A29" i="7"/>
  <c r="A28" i="7"/>
  <c r="A27" i="7"/>
  <c r="A26" i="7"/>
  <c r="A25" i="7"/>
  <c r="A24" i="7"/>
  <c r="A23" i="7"/>
  <c r="B4" i="7"/>
  <c r="B10" i="6" l="1"/>
  <c r="B9" i="6"/>
  <c r="B8" i="6"/>
  <c r="B7" i="6"/>
  <c r="B6" i="6"/>
  <c r="A159" i="5" l="1"/>
  <c r="A160" i="5"/>
  <c r="A161" i="5"/>
  <c r="A162" i="5"/>
  <c r="A158" i="5"/>
  <c r="A155" i="5"/>
  <c r="A154" i="5"/>
  <c r="G156" i="5"/>
  <c r="D170" i="5" s="1"/>
  <c r="D171" i="5" s="1"/>
  <c r="F156" i="5"/>
  <c r="A140" i="5"/>
  <c r="A141" i="5"/>
  <c r="A142" i="5"/>
  <c r="A143" i="5"/>
  <c r="A144" i="5"/>
  <c r="A145" i="5"/>
  <c r="A146" i="5"/>
  <c r="A147" i="5"/>
  <c r="A148" i="5"/>
  <c r="A149" i="5"/>
  <c r="A139" i="5"/>
  <c r="A136" i="5"/>
  <c r="A135" i="5"/>
  <c r="G137" i="5"/>
  <c r="D169" i="5" s="1"/>
  <c r="F137" i="5"/>
  <c r="A127" i="5"/>
  <c r="A128" i="5"/>
  <c r="A129" i="5"/>
  <c r="A130" i="5"/>
  <c r="A126" i="5"/>
  <c r="A123" i="5"/>
  <c r="A122" i="5"/>
  <c r="G124" i="5"/>
  <c r="D168" i="5" s="1"/>
  <c r="F124" i="5"/>
  <c r="A79" i="5"/>
  <c r="A80" i="5"/>
  <c r="A81" i="5"/>
  <c r="A82" i="5"/>
  <c r="A83" i="5"/>
  <c r="A84" i="5"/>
  <c r="A85" i="5"/>
  <c r="A86" i="5"/>
  <c r="A87" i="5"/>
  <c r="A88" i="5"/>
  <c r="A89" i="5"/>
  <c r="A90" i="5"/>
  <c r="A78" i="5"/>
  <c r="G29" i="5"/>
  <c r="A28" i="5"/>
  <c r="A114" i="5"/>
  <c r="A115" i="5"/>
  <c r="A116" i="5"/>
  <c r="A117" i="5"/>
  <c r="A113" i="5"/>
  <c r="A110" i="5"/>
  <c r="A109" i="5"/>
  <c r="G111" i="5"/>
  <c r="D167" i="5" s="1"/>
  <c r="F111" i="5"/>
  <c r="A72" i="5"/>
  <c r="A73" i="5"/>
  <c r="A74" i="5"/>
  <c r="A75" i="5"/>
  <c r="A76" i="5"/>
  <c r="A77" i="5"/>
  <c r="A65" i="5"/>
  <c r="A66" i="5"/>
  <c r="A67" i="5"/>
  <c r="A68" i="5"/>
  <c r="A69" i="5"/>
  <c r="A70" i="5"/>
  <c r="A71" i="5"/>
  <c r="A27" i="5"/>
  <c r="A101" i="5"/>
  <c r="A102" i="5"/>
  <c r="A103" i="5"/>
  <c r="A104" i="5"/>
  <c r="A100" i="5"/>
  <c r="A96" i="5"/>
  <c r="A97" i="5"/>
  <c r="A95" i="5"/>
  <c r="D165" i="5"/>
  <c r="G98" i="5"/>
  <c r="D166" i="5" s="1"/>
  <c r="F98"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31" i="5"/>
  <c r="A25" i="5"/>
  <c r="A26" i="5"/>
  <c r="A24" i="5"/>
  <c r="F29" i="5" l="1"/>
  <c r="B4" i="5"/>
  <c r="G33" i="4" l="1"/>
  <c r="A36" i="4"/>
  <c r="A37" i="4"/>
  <c r="A38" i="4"/>
  <c r="A39" i="4"/>
  <c r="A40" i="4"/>
  <c r="A41" i="4"/>
  <c r="A42" i="4"/>
  <c r="A43" i="4"/>
  <c r="A44" i="4"/>
  <c r="A25" i="4"/>
  <c r="A26" i="4"/>
  <c r="A27" i="4"/>
  <c r="A28" i="4"/>
  <c r="A29" i="4"/>
  <c r="A30" i="4"/>
  <c r="A31" i="4"/>
  <c r="A32" i="4"/>
  <c r="A35" i="4" l="1"/>
  <c r="F33" i="4"/>
  <c r="A24" i="4"/>
  <c r="A23" i="4"/>
  <c r="B4" i="4"/>
  <c r="A24" i="3"/>
  <c r="A28" i="3"/>
  <c r="A27" i="3"/>
  <c r="G25" i="3"/>
  <c r="F25" i="3"/>
  <c r="A23" i="3"/>
  <c r="B4" i="3"/>
  <c r="A30" i="2"/>
  <c r="A29" i="2"/>
  <c r="A28" i="2"/>
  <c r="A27" i="2"/>
  <c r="A26" i="2"/>
  <c r="G24" i="2"/>
  <c r="F24" i="2"/>
  <c r="A23" i="2"/>
  <c r="B4" i="2"/>
  <c r="B4" i="1" l="1"/>
  <c r="A31" i="1"/>
  <c r="A30" i="1"/>
  <c r="A29" i="1"/>
  <c r="A28" i="1"/>
  <c r="A27" i="1"/>
  <c r="A26" i="1"/>
  <c r="G24" i="1"/>
  <c r="F24" i="1"/>
  <c r="A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D66344DE-80FE-4BEC-A6B5-1B095FC0EF44}">
      <text>
        <r>
          <rPr>
            <sz val="9"/>
            <color indexed="81"/>
            <rFont val="Tahoma"/>
            <family val="2"/>
            <charset val="186"/>
          </rPr>
          <t xml:space="preserve">Vispārīgo prasību kolonnas 3.aili aizpilda Pretendents </t>
        </r>
      </text>
    </comment>
    <comment ref="G6" authorId="0" shapeId="0" xr:uid="{B537D185-4866-42CF-9C6B-793DB188127D}">
      <text>
        <r>
          <rPr>
            <sz val="9"/>
            <color indexed="81"/>
            <rFont val="Tahoma"/>
            <family val="2"/>
            <charset val="186"/>
          </rPr>
          <t xml:space="preserve">Aitbilstības kolonnu 
aizpilda Pasūtītājs. Pretendentam jāatstāj ailes tukšas.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38AD5623-7A94-4F62-BE01-4886EA39ADDF}">
      <text>
        <r>
          <rPr>
            <sz val="9"/>
            <color indexed="81"/>
            <rFont val="Tahoma"/>
            <family val="2"/>
            <charset val="186"/>
          </rPr>
          <t xml:space="preserve">Vispārīgo prasību kolonnas 3.aili aizpilda Pretendents </t>
        </r>
      </text>
    </comment>
    <comment ref="G6" authorId="0" shapeId="0" xr:uid="{F8DACE29-62D9-4B71-82D3-2B306441C6D1}">
      <text>
        <r>
          <rPr>
            <sz val="9"/>
            <color indexed="81"/>
            <rFont val="Tahoma"/>
            <family val="2"/>
            <charset val="186"/>
          </rPr>
          <t xml:space="preserve">Aitbilstības kolonnu 
aizpilda Pasūtītājs. Pretendentam jāatstāj ailes tukšas.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1720DC45-67AB-4DAE-8399-3006F5F9EBDB}">
      <text>
        <r>
          <rPr>
            <sz val="9"/>
            <color indexed="81"/>
            <rFont val="Tahoma"/>
            <family val="2"/>
            <charset val="186"/>
          </rPr>
          <t xml:space="preserve">Vispārīgo prasību kolonnas 3.aili aizpilda Pretendents </t>
        </r>
      </text>
    </comment>
    <comment ref="G6" authorId="0" shapeId="0" xr:uid="{CF30585C-F9F6-4853-9E74-A26E5C2AA190}">
      <text>
        <r>
          <rPr>
            <sz val="9"/>
            <color indexed="81"/>
            <rFont val="Tahoma"/>
            <family val="2"/>
            <charset val="186"/>
          </rPr>
          <t xml:space="preserve">Aitbilstības kolonnu 
aizpilda Pasūtītājs. Pretendentam jāatstāj ailes tukšas.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724AE02-F19D-4287-A619-C94A47D2A4E6}">
      <text>
        <r>
          <rPr>
            <sz val="9"/>
            <color indexed="81"/>
            <rFont val="Tahoma"/>
            <family val="2"/>
            <charset val="186"/>
          </rPr>
          <t xml:space="preserve">Vispārīgo prasību kolonnas 3.aili aizpilda Pretendents </t>
        </r>
      </text>
    </comment>
    <comment ref="G6" authorId="0" shapeId="0" xr:uid="{CCF96E05-B990-4135-9FD1-3B501230AD02}">
      <text>
        <r>
          <rPr>
            <sz val="9"/>
            <color indexed="81"/>
            <rFont val="Tahoma"/>
            <family val="2"/>
            <charset val="186"/>
          </rPr>
          <t xml:space="preserve">Aitbilstības kolonnu 
aizpilda Pasūtītājs. Pretendentam jāatstāj ailes tukšas.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EF2A8747-6CD6-4227-AF31-A874EE5B2D0C}">
      <text>
        <r>
          <rPr>
            <sz val="9"/>
            <color indexed="81"/>
            <rFont val="Tahoma"/>
            <family val="2"/>
            <charset val="186"/>
          </rPr>
          <t xml:space="preserve">Vispārīgo prasību kolonnas 3.aili aizpilda Pretendents </t>
        </r>
      </text>
    </comment>
    <comment ref="G6" authorId="0" shapeId="0" xr:uid="{9FDF41D3-00DD-4117-8DCF-604A4B240B5F}">
      <text>
        <r>
          <rPr>
            <sz val="9"/>
            <color indexed="81"/>
            <rFont val="Tahoma"/>
            <family val="2"/>
            <charset val="186"/>
          </rPr>
          <t xml:space="preserve">Aitbilstības kolonnu 
aizpilda Pasūtītājs. Pretendentam jāatstāj ailes tukšas.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407087E4-3C07-4753-A58D-D2ED9A02D19E}">
      <text>
        <r>
          <rPr>
            <sz val="9"/>
            <color indexed="81"/>
            <rFont val="Tahoma"/>
            <family val="2"/>
            <charset val="186"/>
          </rPr>
          <t xml:space="preserve">Vispārīgo prasību kolonnas 3.aili aizpilda Pretendents </t>
        </r>
      </text>
    </comment>
    <comment ref="G6" authorId="0" shapeId="0" xr:uid="{4524DEDE-B7F3-4DE7-A988-6A4B7EBFBAF4}">
      <text>
        <r>
          <rPr>
            <sz val="9"/>
            <color indexed="81"/>
            <rFont val="Tahoma"/>
            <family val="2"/>
            <charset val="186"/>
          </rPr>
          <t xml:space="preserve">Aitbilstības kolonnu 
aizpilda Pasūtītājs. Pretendentam jāatstāj ailes tukšas.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30C83C54-B560-4737-9B13-5856FE1A20A5}">
      <text>
        <r>
          <rPr>
            <sz val="9"/>
            <color indexed="81"/>
            <rFont val="Tahoma"/>
            <family val="2"/>
            <charset val="186"/>
          </rPr>
          <t xml:space="preserve">Vispārīgo prasību kolonnas 3.aili aizpilda Pretendents </t>
        </r>
      </text>
    </comment>
    <comment ref="G6" authorId="0" shapeId="0" xr:uid="{B117C35A-4611-4190-97E6-05937C66191E}">
      <text>
        <r>
          <rPr>
            <sz val="9"/>
            <color indexed="81"/>
            <rFont val="Tahoma"/>
            <family val="2"/>
            <charset val="186"/>
          </rPr>
          <t xml:space="preserve">Aitbilstības kolonnu 
aizpilda Pasūtītājs. Pretendentam jāatstāj ailes tukšas.
</t>
        </r>
      </text>
    </comment>
  </commentList>
</comments>
</file>

<file path=xl/sharedStrings.xml><?xml version="1.0" encoding="utf-8"?>
<sst xmlns="http://schemas.openxmlformats.org/spreadsheetml/2006/main" count="937" uniqueCount="362">
  <si>
    <t xml:space="preserve">2.pielikums </t>
  </si>
  <si>
    <t xml:space="preserve">Tehniskā specifikācija/Tehniskais-finanšu piedāvājums </t>
  </si>
  <si>
    <t>Vispārīgās prasības:</t>
  </si>
  <si>
    <t>Atbilstība:</t>
  </si>
  <si>
    <t>1)</t>
  </si>
  <si>
    <t xml:space="preserve">Finanšu piedāvājumā Pretendentam jāietver visi izdevumi un izmaksas, kas saistītas ar Preces piegādi, transportu un Preces nodošanu ekspluatācijā (ja paredzēts); </t>
  </si>
  <si>
    <t>2)</t>
  </si>
  <si>
    <t>Piegāde 2 nedēļu laikā no pasūtījuma brīža;</t>
  </si>
  <si>
    <t>3)</t>
  </si>
  <si>
    <r>
      <t>Vienreiz lietojamam un ierobežotu lietošanas reižu piedāvātajām Precēm derīguma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12 mēneši. Daudzreiz lietojamam piedāvātajām Precēm garantijas termiņš (</t>
    </r>
    <r>
      <rPr>
        <sz val="10"/>
        <color theme="4"/>
        <rFont val="Times New Roman"/>
        <family val="1"/>
        <charset val="186"/>
      </rPr>
      <t>nosaka Pretendents</t>
    </r>
    <r>
      <rPr>
        <sz val="10"/>
        <rFont val="Times New Roman"/>
        <family val="1"/>
        <charset val="186"/>
      </rPr>
      <t>) ir ___ (______________) mēneši no pavadzīmes-rēķina abpusējas parakstīšanas brīža, bet ne mazāk kā 24 mēneši;</t>
    </r>
  </si>
  <si>
    <t>4)</t>
  </si>
  <si>
    <t>*Pretendenta tehniskajā piedāvājumā norāda Preces modeli, kataloga numuru jeb ref kodu un ražotāju;</t>
  </si>
  <si>
    <t>5)</t>
  </si>
  <si>
    <t>** Preces tehnisko parametru atbilstību pamatot ar norādi uz tehniskajām datu lapām ("data sheet'') jeb informatīviem materiāliem (kā informātīvo materiālu nedrīkst izmantot hipersaites), kas apliecina atbilstību (oriģinālvalodā un tulkojumi valsts valodā, ja oriģinālvaloda nav angļu), norādot atsauci tehniskajā piedāvājumā uz konkrēto lapaspusi. Informatīvajos materiālos Pretendents atzīmē uz kuru iepirkuma tehniskās specifikācijas pozīciju un specifikācijas punktu pievienotā informācija attiecināma;</t>
  </si>
  <si>
    <t>6)</t>
  </si>
  <si>
    <t>Visas piedāvātās Preces ir jaunas (ražotas ne vēlāk kā 12 mēnešu laikā no pasūtījuma brīža), iepriekš nelietotas un nesatur iepriekš lietotas vai atjaunotas sastāvdaļas vai komponentes, uzglabātas un transportētas atbilstoši ražotāja noteiktajām prasībām un instrukcijām par Preces uzglabāšanu un transportēšanu;</t>
  </si>
  <si>
    <t>7)</t>
  </si>
  <si>
    <t>***Piedāvājumam jāpievieno piedāvātas Preces EK atbilstības deklarācijas kopija atbilstoši Eiropas Padomes direktīvas EKK 93/42, EKK 90/385 vai regulas 2017/745 prasībām un CE sertifikāta kopija (ja ražotājs noteicis ierīču klasi: I klases sterilas ierīces un I klases ierīces ar mērīšanas funkciju, IIa, IIb vai III klases ierīces), norādot attiecīgajā ailē medicīnas ierīces klasi saskaņā ar EK atbilstības deklarācijas datiem;</t>
  </si>
  <si>
    <t>8)</t>
  </si>
  <si>
    <t>9)</t>
  </si>
  <si>
    <t>Piedāvājumam jāpievieno Preces ražotāja izsniegta autorizācijas vēstule, kas apliecina, ka Pretendents tiesīgs izplatīt un nodrošināt servisu (ja paredzēts) piedāvātai Precei Latvijas Republikā;</t>
  </si>
  <si>
    <t>10)</t>
  </si>
  <si>
    <t>Pēc Pasūtītāja pieprasījuma Pretendentam jānodrošina Preces paraugs (paraugu izvērtēšanas kārtību skatīt nolikumā);</t>
  </si>
  <si>
    <t>11)</t>
  </si>
  <si>
    <t>Ņemot vērā, ka neparedzamu apstākļu dēļ, Līguma ___.pielikumā norādīto preču klāsts var mainīties 10% apmērā no Vienošanās kopējās summas, tehniskajā un finanšu piedāvājumā neiekļauto preču cenas tiek atsevišķi saskaņotas ar Pasūtītāju, nepārsniedzot vidējās tirgus cenas Latvijā un nemainot Vienošanās kopējo summu.;</t>
  </si>
  <si>
    <t>12)</t>
  </si>
  <si>
    <t>Pusēm vienojoties Vienošanās darbības termiņš var tikt pagarināts saskaņā ar Publisko iepirkumu likumā noteikto;</t>
  </si>
  <si>
    <t>13)</t>
  </si>
  <si>
    <t>Skaitliskiem parametriem pielaide ± 10%, ja nav norādīts citādāk.</t>
  </si>
  <si>
    <t>1.</t>
  </si>
  <si>
    <t>Pretendenta (ierakstiet uzņēmuma nosaukumu) piedāvājums</t>
  </si>
  <si>
    <t>Pozīcijas:</t>
  </si>
  <si>
    <t xml:space="preserve">Preces modelis, ref kods, ražotājs*: </t>
  </si>
  <si>
    <t>Medicīnas ierīces klase***:</t>
  </si>
  <si>
    <t>Paredzamais daudzums (gab.)****:</t>
  </si>
  <si>
    <t>1 vienības cena bez PVN, EUR:</t>
  </si>
  <si>
    <t>1</t>
  </si>
  <si>
    <t>Pretendenta piedāvātie parametri**</t>
  </si>
  <si>
    <t>Atsauce uz informatīvo materiālu**</t>
  </si>
  <si>
    <t>EKK:</t>
  </si>
  <si>
    <t>Mutes atbalsts (mouth prop)</t>
  </si>
  <si>
    <t>Zobārstniecības un sejas ķirurģijas iekārtu instrumentu un piederumu piegāde</t>
  </si>
  <si>
    <t>Mutes atbalsts, kas palīdz turēt muti atvērtu dentālo manipulāciju laikā</t>
  </si>
  <si>
    <t>Autoklāvējams</t>
  </si>
  <si>
    <t>Bez lateksa</t>
  </si>
  <si>
    <t>Izgatavots no medicīniskās gumijas vai silikona</t>
  </si>
  <si>
    <t>Pieaugušo</t>
  </si>
  <si>
    <t>Prasības:</t>
  </si>
  <si>
    <t>Atsauces Nr.REF 700600-1510-001 vai analogs</t>
  </si>
  <si>
    <t>Mutes atbalsts pieaugušo (Atsauces Nr.REF 700600-1510-001 vai analogs)</t>
  </si>
  <si>
    <t>2.</t>
  </si>
  <si>
    <t>Bez putu līdzeklis stomatoloģijas sūknēšanas iekārtu un amalgamas maisītāju mazgāšanai, dezinfekcijai un deodorizācijai (saderīgs ar Planmeca zobārsniecības iekārtām)</t>
  </si>
  <si>
    <t>Izmantojams zobārstniecības iekārtas automatiskajā skalošanas sistēmā</t>
  </si>
  <si>
    <t>Ar baktericīdu iedarbību</t>
  </si>
  <si>
    <t>Izsķīdina un dezinficē bioplēvi un novērš nogulšņu veidošanos</t>
  </si>
  <si>
    <t>Pēc pieprasījuma jāiesniedz produktu praktiskai testēšanai;</t>
  </si>
  <si>
    <t>Zobārstniecības iekārtas mazgāšanas - dezinfekcijas šķidrums (Orotol Plus vai analogs)</t>
  </si>
  <si>
    <t>Zobārstniecības iekārtas mazgāšanas - dezinfekcijas šķidrums</t>
  </si>
  <si>
    <t>Paredzamais daudzums (litri)****:</t>
  </si>
  <si>
    <t>3.</t>
  </si>
  <si>
    <t>Piederumi uzgaļu tīrīšanas un eļļošanas iekārtai Assistina 3x3</t>
  </si>
  <si>
    <t>W&amp;H Active Fluid MC-1100 vai analogs</t>
  </si>
  <si>
    <t>W&amp;H Service Oil F1 MD200  vai analogs</t>
  </si>
  <si>
    <t>1000ml, W&amp;H Active Fluid MC-1100 vai analogs</t>
  </si>
  <si>
    <t>200ml, W&amp;H Service Oil F1 MD200  vai analogs</t>
  </si>
  <si>
    <t>4.</t>
  </si>
  <si>
    <t>Piederumi ultraskaņas ģeneratoram Piezotome Aceteon Stalec</t>
  </si>
  <si>
    <t>Zāģis LC2II  REF F87542 vai analogs</t>
  </si>
  <si>
    <t>Zāģis BS1L «Long» REF  F87527 vai analogs</t>
  </si>
  <si>
    <t>Zāģis BS2R (Right angled) - ref. F87503 vai analogs</t>
  </si>
  <si>
    <t>Zāģis BS1S (slim), ref. F87525 vai analogs</t>
  </si>
  <si>
    <t>Zāģis PZ3 - Anterior corticotomies for root proximity concerns- REF. F87574 vai analogs</t>
  </si>
  <si>
    <t>Zāģis BS5 - scalpel - ref F87505 vai analogs</t>
  </si>
  <si>
    <t>Adatas F57372 vai analogs</t>
  </si>
  <si>
    <t>Vienreizlietojama sistēma F57370 vai analogs</t>
  </si>
  <si>
    <t>2</t>
  </si>
  <si>
    <t>3</t>
  </si>
  <si>
    <t>4</t>
  </si>
  <si>
    <t>5</t>
  </si>
  <si>
    <t>6</t>
  </si>
  <si>
    <t>7</t>
  </si>
  <si>
    <t>8</t>
  </si>
  <si>
    <t>9</t>
  </si>
  <si>
    <t>10</t>
  </si>
  <si>
    <t>11</t>
  </si>
  <si>
    <t>12</t>
  </si>
  <si>
    <t>13</t>
  </si>
  <si>
    <t>14</t>
  </si>
  <si>
    <t>15</t>
  </si>
  <si>
    <t>16</t>
  </si>
  <si>
    <t>17</t>
  </si>
  <si>
    <t>18</t>
  </si>
  <si>
    <t>19</t>
  </si>
  <si>
    <t>20</t>
  </si>
  <si>
    <t>Piederumi sejas-žokļu ķirurģijas iekārtai ELCOMED SA-310 D</t>
  </si>
  <si>
    <t>5.</t>
  </si>
  <si>
    <t xml:space="preserve">Savietojams ar iekārtu ELCOMED SA-310 D, W&amp;H </t>
  </si>
  <si>
    <t>Pārnesums 1 : 1</t>
  </si>
  <si>
    <t>Forma - Lenķveida instruments</t>
  </si>
  <si>
    <t>Ārējā dzesēšana ar pārvietojamu, noņemamu un autoklavējamu fiksācijas skavu</t>
  </si>
  <si>
    <t>Canga piemērota 2.35 mm diametra L = 70 ķirurģisko instrumentu un urbuļu fiksācijai</t>
  </si>
  <si>
    <t>Urbuļu fiksācija cangā ar sāniski atbīdāmas sviras slēdzēju</t>
  </si>
  <si>
    <t>Maksimālais ātrums ne mazāk kā 50 000 apgr. min.</t>
  </si>
  <si>
    <t>Pretskrāpējuma un pretnodiluma pārklājums</t>
  </si>
  <si>
    <t>Daudzreiz lietojams, paredzēts tīrīšanai, dezinfekcijai un sterilizācijai</t>
  </si>
  <si>
    <t>Tips S-10 vai analogs</t>
  </si>
  <si>
    <t>Forma - Taisnais instruments</t>
  </si>
  <si>
    <t>Canga piemērota 2.35 mm diametra L = 45 ķirurģisko instrumentu un urbuļu fiksācijai</t>
  </si>
  <si>
    <t>Maksimālais ātrums 50 000 apgr. min.</t>
  </si>
  <si>
    <t>Tips S-11 vai analogs</t>
  </si>
  <si>
    <t>Pārnesums 3.25 : 1</t>
  </si>
  <si>
    <t xml:space="preserve">Canga piemērota 15 mm, 20 mm un 30 mm asmeņu fiksācijai </t>
  </si>
  <si>
    <t>Gājiena attālums 1.8 mm</t>
  </si>
  <si>
    <t>Gājienu skaits minutē ne mazāk kā 12 300</t>
  </si>
  <si>
    <t>Maksimālais ātrums 40 000 apgr. min.</t>
  </si>
  <si>
    <t>Tips S-8 R vai analogs</t>
  </si>
  <si>
    <t>5.1.</t>
  </si>
  <si>
    <t>Ķirurģiskais darba gals</t>
  </si>
  <si>
    <t>4.1</t>
  </si>
  <si>
    <t>4.2</t>
  </si>
  <si>
    <t>4.3</t>
  </si>
  <si>
    <t>4.4</t>
  </si>
  <si>
    <t>4.5</t>
  </si>
  <si>
    <t>4.6</t>
  </si>
  <si>
    <t>4.7</t>
  </si>
  <si>
    <t>4.8</t>
  </si>
  <si>
    <t>4.9</t>
  </si>
  <si>
    <t>4.10</t>
  </si>
  <si>
    <t>5.1</t>
  </si>
  <si>
    <t>5.2</t>
  </si>
  <si>
    <t>5.3</t>
  </si>
  <si>
    <t>5.4</t>
  </si>
  <si>
    <t>5.5</t>
  </si>
  <si>
    <t>5.6</t>
  </si>
  <si>
    <t>5.7</t>
  </si>
  <si>
    <t>5.8</t>
  </si>
  <si>
    <t>5.9</t>
  </si>
  <si>
    <t>5.10</t>
  </si>
  <si>
    <t>6.1</t>
  </si>
  <si>
    <t>6.2</t>
  </si>
  <si>
    <t>6.3</t>
  </si>
  <si>
    <t>6.4</t>
  </si>
  <si>
    <t>6.5</t>
  </si>
  <si>
    <t>6.6</t>
  </si>
  <si>
    <t>6.7</t>
  </si>
  <si>
    <t>6.8</t>
  </si>
  <si>
    <t>6.9</t>
  </si>
  <si>
    <t>6.10</t>
  </si>
  <si>
    <t>6.11</t>
  </si>
  <si>
    <t xml:space="preserve">Preces modelis, ref kods, ražotājs: </t>
  </si>
  <si>
    <t>Medicīnas ierīces klase:</t>
  </si>
  <si>
    <t>Paredzamais daudzums (gab.):</t>
  </si>
  <si>
    <t xml:space="preserve">Tehniskās prasības: </t>
  </si>
  <si>
    <t>5.2.</t>
  </si>
  <si>
    <t>Ķirurģiskais darba gals osteosintēzei distālos rajonos, fenestrācijai, osteotomijai un kaula nolīdzināšanai (Atsauces Nr.S-10, ref kods 3005900 (W&amp;H) vai analogs)</t>
  </si>
  <si>
    <t>Ķirurģiskais darba gals zāģēšanai reciprokālais (Atsauces Nr.S-8 R ref kods 10100801(W&amp;H) vai analogs)</t>
  </si>
  <si>
    <t>Ķirurģiskais darba gals zāģēšanai reciprokālais:</t>
  </si>
  <si>
    <t>Ķirurģiskais darba gals apikālai rezekcijai, sekvestrektomijai, kaula modelēšanai:</t>
  </si>
  <si>
    <t>Ķirurģiskais darba gals osteosintēzei distālos rajonos, fenestrācijai, osteotomijai un kaula nolīdzināšanai:</t>
  </si>
  <si>
    <t>Ķirurģiskais darba gals zāģēšanai oscilējošs:</t>
  </si>
  <si>
    <t>Oscilējošs</t>
  </si>
  <si>
    <t>Pārnesums 3.4 : 1</t>
  </si>
  <si>
    <t>Canga piemērota 8 mm un 15 mm asmeņu fiksācijai</t>
  </si>
  <si>
    <t>Gājiena leņķis 12º</t>
  </si>
  <si>
    <t>Gājienu skaits minutē ne mazāk kā 11 800</t>
  </si>
  <si>
    <t>Tips S-8 O vai analogs</t>
  </si>
  <si>
    <t>7.1</t>
  </si>
  <si>
    <t>7.2</t>
  </si>
  <si>
    <t>7.3</t>
  </si>
  <si>
    <t>7.4</t>
  </si>
  <si>
    <t>7.5</t>
  </si>
  <si>
    <t>7.6</t>
  </si>
  <si>
    <t>7.7</t>
  </si>
  <si>
    <t>7.8</t>
  </si>
  <si>
    <t>7.9</t>
  </si>
  <si>
    <t>7.10</t>
  </si>
  <si>
    <t>7.11</t>
  </si>
  <si>
    <t>7.12</t>
  </si>
  <si>
    <t xml:space="preserve">Asmeņi reciprokālajam ķirurģiskajam darba galam zāģēšanai </t>
  </si>
  <si>
    <t xml:space="preserve">Savietojami ar reciprokālo ķirurģisko darba galu S-8 R, W&amp;H </t>
  </si>
  <si>
    <t>Pieejamas vismaz trīs modifikācijas:</t>
  </si>
  <si>
    <t>Garums 15 mm, tips R-15 (ref kods 04726000) vai analogs</t>
  </si>
  <si>
    <t>Garums 20 mm, tips R-20 (ref kods 04725900) vai analogs</t>
  </si>
  <si>
    <t>Garums 30 mm, tips R-20 (ref kods 04725700) vai analogs</t>
  </si>
  <si>
    <t>Asmenis 15 mm (Atsauce tips R-15 (ref kods 04726000) vai analogs)</t>
  </si>
  <si>
    <t>Asmenis 20 mm (Atsauce tips R-20 (ref kods 04725900) vai analogs)</t>
  </si>
  <si>
    <t>Asmenis 30 mm (Atsauce tips R-20 (ref kods 04725700) vai analogs)</t>
  </si>
  <si>
    <t>5.3.</t>
  </si>
  <si>
    <t xml:space="preserve">Asmeņi oscilējošam ķirurģiskajam darba galam zāģēšanai </t>
  </si>
  <si>
    <t xml:space="preserve">Savietojami ar oscilējošo ķirurģisko darba galu S-8 O, W&amp;H </t>
  </si>
  <si>
    <t>Ar graduāciju</t>
  </si>
  <si>
    <t>Pieejamas vismaz divas modifikācijas:</t>
  </si>
  <si>
    <t>Garums 8 mm, tips O-8 (ref kods 04800500) vai analogs</t>
  </si>
  <si>
    <t>Garums 15 mm, tips O-15 (ref kods 04800400) vai analogs</t>
  </si>
  <si>
    <t>Asmenis 8 mm (Atsauce tips O-8 (ref kods 04800500) vai analogs)</t>
  </si>
  <si>
    <t>Asmenis 15 mm (Atsauce tips O-15 (ref kods 04800400) vai analogs)</t>
  </si>
  <si>
    <t>Ķirurģiskais darba gals zāģēšanai sagitālais:</t>
  </si>
  <si>
    <t>Sagitālais</t>
  </si>
  <si>
    <t>Canga piemērota 6 mm un 10 mm asmeņu fiksācijai</t>
  </si>
  <si>
    <t>Gājiena leņķis 3º</t>
  </si>
  <si>
    <t>Tips S-8 S vai analogs</t>
  </si>
  <si>
    <t>8.1</t>
  </si>
  <si>
    <t>8.2</t>
  </si>
  <si>
    <t>8.3</t>
  </si>
  <si>
    <t>8.4</t>
  </si>
  <si>
    <t>8.5</t>
  </si>
  <si>
    <t>8.6</t>
  </si>
  <si>
    <t>8.7</t>
  </si>
  <si>
    <t>8.8</t>
  </si>
  <si>
    <t>8.9</t>
  </si>
  <si>
    <t>8.10</t>
  </si>
  <si>
    <t>8.11</t>
  </si>
  <si>
    <t>8.12</t>
  </si>
  <si>
    <t>5.4.</t>
  </si>
  <si>
    <t>KOPĒJĀ CENA 5.1. daļai bez PVN, EUR:</t>
  </si>
  <si>
    <t>KOPĒJĀ CENA 5.2. daļai bez PVN, EUR:</t>
  </si>
  <si>
    <t>KOPĒJĀ CENA 5.3. daļai bez PVN, EUR:</t>
  </si>
  <si>
    <t>KOPĒJĀ CENA 5.4. daļai bez PVN, EUR:</t>
  </si>
  <si>
    <r>
      <t xml:space="preserve">KOPĒJĀ VĒRTĒJAMĀ CENA </t>
    </r>
    <r>
      <rPr>
        <b/>
        <sz val="10"/>
        <color theme="1"/>
        <rFont val="Cambria"/>
        <family val="1"/>
        <charset val="186"/>
      </rPr>
      <t>bez PVN, EUR par 5. daļu</t>
    </r>
  </si>
  <si>
    <t xml:space="preserve">Asmeņi sagitālajam ķirurģiskajam darba galam zāģēšanai </t>
  </si>
  <si>
    <t>Asmenis 6 mm (Atsauce tips S-6 (ref kods 04726200) vai analogs)</t>
  </si>
  <si>
    <t>Asmenis 10 mm (Atsauce tips S-10 (ref kods 04726100) vai analogs)</t>
  </si>
  <si>
    <t xml:space="preserve">Savietojami ar reciprokālo ķirurģisko darba galu S-8 S, W&amp;H </t>
  </si>
  <si>
    <t>Garums 6 mm, tips S-6 (ref kods 04726200) vai analogs</t>
  </si>
  <si>
    <t>Garums 10 mm, tips S-10 (ref kods 04726100) vai analogs</t>
  </si>
  <si>
    <t>5.5.</t>
  </si>
  <si>
    <t>Mikromotors</t>
  </si>
  <si>
    <t>Ar darbības dokumentācijas iespēju</t>
  </si>
  <si>
    <t>Maksimāla jauda ne mazāk kā 100 W</t>
  </si>
  <si>
    <t>Mikromotora ātruma diapazons no ne vairāk kā 300 līdz ne mazāk kā 50000 apgr. min.</t>
  </si>
  <si>
    <t>Sterilā šķīduma plūsma ne mazāk kā 90 ml/ min</t>
  </si>
  <si>
    <t>Kājas vadība</t>
  </si>
  <si>
    <t>Instrumentu konektrors atbilst ISO 3964 prasībām</t>
  </si>
  <si>
    <t>KOPĒJĀ CENA 5.5. daļai bez PVN, EUR:</t>
  </si>
  <si>
    <t>5.6.</t>
  </si>
  <si>
    <t>Irrigācijas vads mikromotoram ar vada garumu 1.8 m</t>
  </si>
  <si>
    <t>Irrigācijas vads mikromotoram ar vada garumu 3.5 m</t>
  </si>
  <si>
    <t>Savietojams iekārtu ELCOMED SA-310 D, W&amp;H mikromotoriem SA-310</t>
  </si>
  <si>
    <t>Vienreiz lietojams</t>
  </si>
  <si>
    <t>Irrigācijas vads mikromotoram tipam SA-310 ar vada garumu 1.8 m (ref kods 04363600) vai analogs</t>
  </si>
  <si>
    <t>Irrigācijas vads mikromotoram tipam SA-310 ar vada garumu 3.5 m (ref kods 04364100) vai analogs</t>
  </si>
  <si>
    <t>KOPĒJĀ CENA 5.6. daļai bez PVN, EUR:</t>
  </si>
  <si>
    <t>Ķirurģiskais darba gals zāģēšanai sagitālais (Atsauces Nr.S-8 S ref kods 10100803 (W&amp;H) vai analogs)</t>
  </si>
  <si>
    <t>Ķirurģiskais darba gals zāģēšanai oscilējošs (Atsauces Nr.S-8 O ref kods 10100802 (W&amp;H) vai analogs)</t>
  </si>
  <si>
    <t>2.pielikums</t>
  </si>
  <si>
    <t>Iepirkuma identifikācijas Nr. PSKUS 2021/__</t>
  </si>
  <si>
    <t>Pozīcijas Nr.p.k.</t>
  </si>
  <si>
    <t>Saturs</t>
  </si>
  <si>
    <r>
      <t>Iepirkuma “</t>
    </r>
    <r>
      <rPr>
        <sz val="12"/>
        <color theme="1"/>
        <rFont val="Cambria"/>
        <family val="1"/>
        <charset val="186"/>
      </rPr>
      <t>Zobārstniecības un sejas ķirurģijas iekārtu instrumentu un piederumu piegāde</t>
    </r>
    <r>
      <rPr>
        <sz val="10"/>
        <color theme="1"/>
        <rFont val="Cambria"/>
        <family val="1"/>
        <charset val="186"/>
      </rPr>
      <t>” nolikumam</t>
    </r>
  </si>
  <si>
    <r>
      <t>****Paredzamais daudzums (3</t>
    </r>
    <r>
      <rPr>
        <sz val="10"/>
        <color rgb="FFFF0000"/>
        <rFont val="Times New Roman"/>
        <family val="1"/>
        <charset val="186"/>
      </rPr>
      <t xml:space="preserve"> </t>
    </r>
    <r>
      <rPr>
        <sz val="10"/>
        <rFont val="Times New Roman"/>
        <family val="1"/>
        <charset val="186"/>
      </rPr>
      <t>gadiem) tiek izmantots Pretendentu finanšu piedāvājumu objektīvai vērtēšanai. Līgumi tiek slēgti par vienas vienības cenu, nosakot visa iepirkuma kopējo apjomu naudas izteiksmē un nenosakot katras pozīcijas apjomu. Pasūtītājam ir tiesības neiegādāties visu tehniskajā specifikācijā uzrādīto Preču daudzumu;</t>
    </r>
  </si>
  <si>
    <t>6.</t>
  </si>
  <si>
    <t>Osteosintēzes skrūvju izņemšanas sistēma</t>
  </si>
  <si>
    <t>Modulis jeb uzglabāšanas konteiners</t>
  </si>
  <si>
    <t>Ieliktnis jeb iekšējā kastīte A</t>
  </si>
  <si>
    <t>Ieliktnis jeb iekšējā kastīte B</t>
  </si>
  <si>
    <t>Moduļa vāks</t>
  </si>
  <si>
    <t>Skrūvgriežņa rokturis</t>
  </si>
  <si>
    <t>Skrūvgriežņa asmens Nr.1, skrūves diametrs 1,5/2,0 mm, skrūves stiprinājuma veids - slot</t>
  </si>
  <si>
    <t>Skrūvgriežņa asmens Nr.2, skrūves diametrs 2,0/2,3 mm, skrūves stiprinājuma veids - centre-drive</t>
  </si>
  <si>
    <t>Skrūvgriežņa asmens Nr.3, skrūves diametrs 1,3/2,4 mm, skrūves stiprinājuma veids - cross head</t>
  </si>
  <si>
    <t>Skrūvgriežņa asmens Nr.4, skrūves diametrs 2,7/3,5/4,0 mm, skrūves stiprinājuma veids - hexagonal socket</t>
  </si>
  <si>
    <t>Skrūvgriežņa asmens Nr.5, skrūves diametrs 2,0/2,7 mm, skrūves stiprinājuma veids - philips</t>
  </si>
  <si>
    <t>Skrūvgriežņa asmens Nr.6, skrūves diametrs 0,8/1,0/1,2 mm, skrūves stiprinājuma veids - cross head</t>
  </si>
  <si>
    <t>Skrūvgriežņa asmens Nr.7, skrūves diametrs 1,5 mm, skrūves stiprinājuma veids - centre-drive</t>
  </si>
  <si>
    <t>Skrūvgriežņa asmens Nr.8, skrūves diametrs 1,0 mm, skrūves stiprinājuma veids - centre-drive</t>
  </si>
  <si>
    <t>Skrūvgriežņa asmens Nr.9, skrūves diametrs 2,7 mm, skrūves stiprinājuma veids - centre-drive</t>
  </si>
  <si>
    <t>Skrūvgriežņa asmens Nr.10, skrūves diametrs 2,7 mm, skrūves stiprinājuma veids - slot</t>
  </si>
  <si>
    <t>Skrūvgriežņa asmens Nr.11, skrūves diametrs 2,0 mm, skrūves stiprinājuma veids - hexagonal socket</t>
  </si>
  <si>
    <t>Skrūvgriežņa asmens Nr.12, skrūves diametrs 2,3/2,7 mm, skrūves stiprinājuma veids - hexagonal socket</t>
  </si>
  <si>
    <t>Skrūvgriežņa asmens Nr.13, skrūves diametrs - visiem, skrūves stiprinājuma veids - kaula izņemšanai</t>
  </si>
  <si>
    <t xml:space="preserve">Osteosintēzes skrūvju izņemšanas komplekts </t>
  </si>
  <si>
    <t>21</t>
  </si>
  <si>
    <t>22</t>
  </si>
  <si>
    <t>Satāv no:</t>
  </si>
  <si>
    <t>21.1</t>
  </si>
  <si>
    <t>21.2</t>
  </si>
  <si>
    <t>21.3</t>
  </si>
  <si>
    <t>21.4</t>
  </si>
  <si>
    <t>21.5</t>
  </si>
  <si>
    <t>21.6</t>
  </si>
  <si>
    <t>Skrūvgriežņa asmeņi:</t>
  </si>
  <si>
    <t>21.6.1</t>
  </si>
  <si>
    <t>21.6.2</t>
  </si>
  <si>
    <t>21.6.3</t>
  </si>
  <si>
    <t>21.6.4</t>
  </si>
  <si>
    <t>21.6.5</t>
  </si>
  <si>
    <t>21.6.6</t>
  </si>
  <si>
    <t>21.6.7</t>
  </si>
  <si>
    <t>21.6.8</t>
  </si>
  <si>
    <t>21.6.9</t>
  </si>
  <si>
    <t>21.6.10</t>
  </si>
  <si>
    <t>21.6.11</t>
  </si>
  <si>
    <t>21.6.12</t>
  </si>
  <si>
    <t>21.6.13</t>
  </si>
  <si>
    <t>Autoklavējams</t>
  </si>
  <si>
    <t>Ķirurģiskais darba gals apikālai rezekcijai, sekvestrektomijai, kaula modelēšanai (Atsauces Nr.S-11 ref kods 30056000 (W&amp;H) vai analogs)</t>
  </si>
  <si>
    <t>Mikromotors ar vada garumu 3.5 m (Atsauce tips SA-310 (ref kods 06205800) vai analogs)</t>
  </si>
  <si>
    <t>Ar vada garumu 3.5 m ± 0.2 m, tips SA-310 (ref kods 06205800) vai analogs</t>
  </si>
  <si>
    <t>Mikromotors ar vada garumu 1.8 m (Atsauce tips SA-310 (ref kods 05513400) vai analogs)</t>
  </si>
  <si>
    <t>Ar vada garumu 1.8 m ± 0.2 m, tips SA-310 (ref kods 05513400) vai analogs</t>
  </si>
  <si>
    <t>Zāģis BS1S (slim), ref. F87525 vai analogs, griešanas dziļums 9mm</t>
  </si>
  <si>
    <t>Zāģis BS2L - Left angled, ref, F87502 vai analogs</t>
  </si>
  <si>
    <t>Zāģis BS1L «Long» REF  F87527 vai analogs, griešanas dziļums 15mm</t>
  </si>
  <si>
    <t>Zāģis BS1 - taisns REF F87301 vai analogs</t>
  </si>
  <si>
    <t>23442; 23443</t>
  </si>
  <si>
    <t>Adatas izmantošanai ar irigācijas sistēmu F57372 vai analogs</t>
  </si>
  <si>
    <t>Mikromotora instrumenti</t>
  </si>
  <si>
    <t>7.</t>
  </si>
  <si>
    <t>7.1.</t>
  </si>
  <si>
    <t xml:space="preserve">Apaļa forma, šķautnes gludas Ø010-023 </t>
  </si>
  <si>
    <t xml:space="preserve">Apaļa forma, šķautnes gludas Ø027-031 </t>
  </si>
  <si>
    <t>Apaļa forma, šķautnes gludas Ø35</t>
  </si>
  <si>
    <t>Apgriestā konusa forma 3.4-5.0, Ø021-023</t>
  </si>
  <si>
    <t>Apgriestā konusa forma 3.4-5.0,  Ø009-018</t>
  </si>
  <si>
    <t>Apgriestā konusa forma 1.1-2.2, Ø021-023</t>
  </si>
  <si>
    <t>Dimanta instrumenti mikromotoram ISO 204 (22mm)</t>
  </si>
  <si>
    <t>Cietmetāla instrumenti mikromotoram ISO 205 (26mm)</t>
  </si>
  <si>
    <t>Apaļa forma, šķautnes gludas Ø040-050</t>
  </si>
  <si>
    <t xml:space="preserve">Apaļa forma, šķautnes šķeltas Ø010-023 </t>
  </si>
  <si>
    <t xml:space="preserve">Apaļa forma, šķautnes šķeltas Ø027-031 </t>
  </si>
  <si>
    <t>Apaļa forma, šķautnes šķeltas Ø040-050</t>
  </si>
  <si>
    <t>Kaulu audu un zobu sakņu griezējs, garums 6mm, Ø 012mm</t>
  </si>
  <si>
    <t>Kaulu griezējs liesmas veida ar zobainu šķautni, vītnes reljefs, garums 8mm, Ø 012-016</t>
  </si>
  <si>
    <t>Lindermaņa frēze, garums 5-10mm</t>
  </si>
  <si>
    <t>Lindermaņa frēze, garums 5-10mm, Ø 014-018</t>
  </si>
  <si>
    <t>Cietmetāla instrumenti mikromotoram ISO 206 (34mm)</t>
  </si>
  <si>
    <t>Apaļa forma, šķautnes šķeltas Ø35</t>
  </si>
  <si>
    <t>Lindermaņa frēze Zr N, garums 5-10mm, Ø 019-023</t>
  </si>
  <si>
    <t>Cietmetāla instrumenti mikromotoram ISO 106 (70mm)</t>
  </si>
  <si>
    <t>Cietmetāla instrumenti mikromotoram ISO 105 (65mm)</t>
  </si>
  <si>
    <r>
      <t xml:space="preserve">KOPĒJĀ VĒRTĒJAMĀ CENA </t>
    </r>
    <r>
      <rPr>
        <b/>
        <sz val="10"/>
        <color theme="1"/>
        <rFont val="Cambria"/>
        <family val="1"/>
        <charset val="186"/>
      </rPr>
      <t>bez PVN, EUR par 7. daļu</t>
    </r>
  </si>
  <si>
    <t>KOPĒJĀ CENA 7.1. daļai bez PVN, EUR:</t>
  </si>
  <si>
    <t>KOPĒJĀ CENA 7.2. daļai bez PVN, EUR:</t>
  </si>
  <si>
    <t>KOPĒJĀ CENA 7.3. daļai bez PVN, EUR:</t>
  </si>
  <si>
    <t>KOPĒJĀ CENA 7.4. daļai bez PVN, EUR:</t>
  </si>
  <si>
    <t>KOPĒJĀ CENA 7.5. daļai bez PVN, EUR:</t>
  </si>
  <si>
    <t>Cietmetāla instrumenti mikromotoram ISO 314 (19mm)</t>
  </si>
  <si>
    <t>Apaļa forma, šķautnes gludas Ø007-018</t>
  </si>
  <si>
    <t>Dimanta instrumenti mikromotoram ISO 314 (19mm)</t>
  </si>
  <si>
    <t>Konusa forma, garums 8mm, Ø 012-016</t>
  </si>
  <si>
    <t>Konusa forma, garums 10mm, Ø 012-016</t>
  </si>
  <si>
    <t>Liesmas forma, Ø 012-018</t>
  </si>
  <si>
    <t>Ovāla forma, Ø 018-023</t>
  </si>
  <si>
    <t>KOPĒJĀ CENA 7.6. daļai bez PVN, EUR:</t>
  </si>
  <si>
    <t>KOPĒJĀ CENA 7.7. daļai bez PVN, EUR:</t>
  </si>
  <si>
    <t>7.2.</t>
  </si>
  <si>
    <t>7.3.</t>
  </si>
  <si>
    <t>7.4.</t>
  </si>
  <si>
    <t>7.5.</t>
  </si>
  <si>
    <t>7.6.</t>
  </si>
  <si>
    <t>7.7.</t>
  </si>
  <si>
    <t>Apgriestā konusa forma 1.1-2.2, Ø009-018</t>
  </si>
  <si>
    <t>ZR apaļa forma, Ø012-018</t>
  </si>
  <si>
    <t>ZR apaļa forma, Ø010-023</t>
  </si>
  <si>
    <t>Apaļa forma, Ø023-035</t>
  </si>
  <si>
    <t>Apaļa forma, Ø008-018</t>
  </si>
  <si>
    <t>Cilindra forma, garums 4-8mm, Ø006-018</t>
  </si>
  <si>
    <t>Cilindra forma, garums 4-8mm, Ø023-027</t>
  </si>
  <si>
    <t>Cilindra forma, garums 9-12mm, Ø012-018</t>
  </si>
  <si>
    <t>Apgriestā konusa forma 3.4-5.0, Ø009-018</t>
  </si>
  <si>
    <t>Noapaļota cilindra forma, garums 3-5mm, Ø008-014</t>
  </si>
  <si>
    <t>Noapaļota cilindra forma, garums 6-7mm, Ø012-018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</si>
</sst>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Ls-426]\ * #,##0.00_-;\-[$Ls-426]\ * #,##0.00_-;_-[$Ls-426]\ * &quot;-&quot;??_-;_-@_-"/>
    <numFmt numFmtId="165" formatCode="&quot;€&quot;\ #,##0.00"/>
    <numFmt numFmtId="166" formatCode="_-&quot;€&quot;\ * #,##0.00_-;\-&quot;€&quot;\ * #,##0.00_-;_-&quot;€&quot;\ * &quot;-&quot;??_-;_-@_-"/>
    <numFmt numFmtId="167" formatCode="_-[$€-2]\ * #,##0.00_-;\-[$€-2]\ * #,##0.00_-;_-[$€-2]\ * &quot;-&quot;??_-;_-@_-"/>
  </numFmts>
  <fonts count="34"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Times New Roman"/>
      <family val="1"/>
      <charset val="186"/>
    </font>
    <font>
      <sz val="11"/>
      <color theme="1"/>
      <name val="Times New Roman"/>
      <family val="1"/>
      <charset val="186"/>
    </font>
    <font>
      <b/>
      <sz val="12"/>
      <name val="Times New Roman"/>
      <family val="1"/>
      <charset val="186"/>
    </font>
    <font>
      <b/>
      <sz val="10"/>
      <color theme="1"/>
      <name val="Times New Roman"/>
      <family val="1"/>
      <charset val="186"/>
    </font>
    <font>
      <b/>
      <i/>
      <sz val="12"/>
      <name val="Times New Roman"/>
      <family val="1"/>
      <charset val="186"/>
    </font>
    <font>
      <sz val="10"/>
      <color theme="4"/>
      <name val="Times New Roman"/>
      <family val="1"/>
      <charset val="186"/>
    </font>
    <font>
      <sz val="10"/>
      <color rgb="FFFF0000"/>
      <name val="Times New Roman"/>
      <family val="1"/>
      <charset val="186"/>
    </font>
    <font>
      <i/>
      <sz val="12"/>
      <name val="Times New Roman"/>
      <family val="1"/>
      <charset val="186"/>
    </font>
    <font>
      <b/>
      <i/>
      <sz val="13"/>
      <name val="Times New Roman"/>
      <family val="1"/>
      <charset val="186"/>
    </font>
    <font>
      <b/>
      <i/>
      <sz val="13"/>
      <color theme="4"/>
      <name val="Times New Roman"/>
      <family val="1"/>
      <charset val="186"/>
    </font>
    <font>
      <b/>
      <i/>
      <sz val="10"/>
      <name val="Times New Roman"/>
      <family val="1"/>
      <charset val="186"/>
    </font>
    <font>
      <sz val="10"/>
      <name val="Arial"/>
      <family val="2"/>
      <charset val="186"/>
    </font>
    <font>
      <b/>
      <sz val="10"/>
      <name val="Times New Roman"/>
      <family val="1"/>
      <charset val="186"/>
    </font>
    <font>
      <sz val="9"/>
      <color indexed="81"/>
      <name val="Tahoma"/>
      <family val="2"/>
      <charset val="186"/>
    </font>
    <font>
      <b/>
      <sz val="12"/>
      <name val="Cambria"/>
      <family val="1"/>
      <charset val="186"/>
    </font>
    <font>
      <b/>
      <i/>
      <sz val="13"/>
      <name val="Cambria"/>
      <family val="1"/>
      <charset val="186"/>
    </font>
    <font>
      <b/>
      <i/>
      <sz val="13"/>
      <color theme="4"/>
      <name val="Cambria"/>
      <family val="1"/>
      <charset val="186"/>
    </font>
    <font>
      <sz val="11"/>
      <color theme="1"/>
      <name val="Cambria"/>
      <family val="1"/>
      <charset val="186"/>
    </font>
    <font>
      <b/>
      <i/>
      <sz val="10"/>
      <name val="Cambria"/>
      <family val="1"/>
      <charset val="186"/>
    </font>
    <font>
      <sz val="11"/>
      <color theme="1"/>
      <name val="Calibri"/>
      <family val="2"/>
      <scheme val="minor"/>
    </font>
    <font>
      <b/>
      <sz val="10"/>
      <name val="Cambria"/>
      <family val="1"/>
      <charset val="186"/>
    </font>
    <font>
      <b/>
      <sz val="10"/>
      <color theme="1"/>
      <name val="Cambria"/>
      <family val="1"/>
      <charset val="186"/>
    </font>
    <font>
      <sz val="10"/>
      <name val="Times New Roman"/>
      <family val="1"/>
    </font>
    <font>
      <sz val="10"/>
      <name val="Cambria"/>
      <family val="1"/>
      <charset val="186"/>
    </font>
    <font>
      <sz val="10"/>
      <color theme="1"/>
      <name val="Cambria"/>
      <family val="1"/>
      <charset val="186"/>
    </font>
    <font>
      <b/>
      <i/>
      <sz val="10"/>
      <color theme="1"/>
      <name val="Cambria"/>
      <family val="1"/>
      <charset val="186"/>
    </font>
    <font>
      <b/>
      <sz val="11"/>
      <color theme="1"/>
      <name val="Cambria"/>
      <family val="1"/>
      <charset val="186"/>
    </font>
    <font>
      <sz val="10"/>
      <color rgb="FF7030A0"/>
      <name val="Cambria"/>
      <family val="1"/>
      <charset val="186"/>
    </font>
    <font>
      <sz val="12"/>
      <color theme="1"/>
      <name val="Cambria"/>
      <family val="1"/>
      <charset val="186"/>
    </font>
    <font>
      <sz val="12"/>
      <color rgb="FFFF0000"/>
      <name val="Times New Roman"/>
      <family val="1"/>
      <charset val="186"/>
    </font>
    <font>
      <b/>
      <sz val="11"/>
      <name val="Cambria"/>
      <family val="1"/>
      <charset val="186"/>
    </font>
  </fonts>
  <fills count="5">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indexed="9"/>
        <bgColor auto="1"/>
      </patternFill>
    </fill>
  </fills>
  <borders count="14">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7">
    <xf numFmtId="0" fontId="0" fillId="0" borderId="0"/>
    <xf numFmtId="44" fontId="1" fillId="0" borderId="0" applyFont="0" applyFill="0" applyBorder="0" applyAlignment="0" applyProtection="0"/>
    <xf numFmtId="164" fontId="2" fillId="0" borderId="0">
      <alignment vertical="center" wrapText="1"/>
    </xf>
    <xf numFmtId="0" fontId="14" fillId="0" borderId="0"/>
    <xf numFmtId="166" fontId="1" fillId="0" borderId="0" applyFont="0" applyFill="0" applyBorder="0" applyAlignment="0" applyProtection="0"/>
    <xf numFmtId="0" fontId="14" fillId="0" borderId="0"/>
    <xf numFmtId="0" fontId="22" fillId="0" borderId="0"/>
  </cellStyleXfs>
  <cellXfs count="139">
    <xf numFmtId="0" fontId="0" fillId="0" borderId="0" xfId="0"/>
    <xf numFmtId="0" fontId="2" fillId="0" borderId="0" xfId="0" applyFont="1" applyAlignment="1">
      <alignment horizontal="right" vertical="center"/>
    </xf>
    <xf numFmtId="0" fontId="2" fillId="0" borderId="0" xfId="2" applyNumberFormat="1" applyFont="1" applyAlignment="1">
      <alignment horizontal="left" vertical="center"/>
    </xf>
    <xf numFmtId="164" fontId="3" fillId="0" borderId="0" xfId="2" applyFont="1" applyAlignment="1">
      <alignment horizontal="left" vertical="top" wrapText="1"/>
    </xf>
    <xf numFmtId="164" fontId="3" fillId="0" borderId="0" xfId="2" applyFont="1">
      <alignment vertical="center" wrapText="1"/>
    </xf>
    <xf numFmtId="49" fontId="3" fillId="0" borderId="0" xfId="2" applyNumberFormat="1" applyFont="1" applyAlignment="1">
      <alignment horizontal="right" vertical="center" wrapText="1"/>
    </xf>
    <xf numFmtId="0" fontId="4" fillId="0" borderId="0" xfId="0" applyFont="1"/>
    <xf numFmtId="0"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6" fillId="0" borderId="0" xfId="0" applyFont="1" applyAlignment="1">
      <alignment horizontal="left" vertical="center"/>
    </xf>
    <xf numFmtId="0" fontId="7" fillId="0" borderId="0" xfId="2" applyNumberFormat="1" applyFont="1" applyAlignment="1">
      <alignment horizontal="center" wrapText="1"/>
    </xf>
    <xf numFmtId="49" fontId="6" fillId="0" borderId="0" xfId="0" applyNumberFormat="1" applyFont="1" applyAlignment="1">
      <alignment horizontal="left" vertical="center"/>
    </xf>
    <xf numFmtId="49" fontId="3" fillId="0" borderId="4" xfId="2" quotePrefix="1" applyNumberFormat="1" applyFont="1" applyBorder="1" applyAlignment="1">
      <alignment vertical="top" wrapText="1"/>
    </xf>
    <xf numFmtId="49" fontId="3" fillId="0" borderId="5" xfId="2" quotePrefix="1" applyNumberFormat="1" applyFont="1" applyBorder="1" applyAlignment="1">
      <alignment vertical="top" wrapText="1"/>
    </xf>
    <xf numFmtId="0" fontId="5" fillId="2" borderId="5" xfId="2" applyNumberFormat="1" applyFont="1" applyFill="1" applyBorder="1" applyAlignment="1">
      <alignment horizontal="left" vertical="center" wrapText="1"/>
    </xf>
    <xf numFmtId="49" fontId="13" fillId="3" borderId="1" xfId="2" applyNumberFormat="1" applyFont="1" applyFill="1" applyBorder="1" applyAlignment="1">
      <alignment horizontal="right" vertical="center" wrapText="1"/>
    </xf>
    <xf numFmtId="49" fontId="13" fillId="3" borderId="3" xfId="2" applyNumberFormat="1" applyFont="1" applyFill="1" applyBorder="1" applyAlignment="1">
      <alignment horizontal="left" vertical="center" wrapText="1"/>
    </xf>
    <xf numFmtId="0" fontId="13" fillId="3" borderId="5" xfId="2" quotePrefix="1" applyNumberFormat="1" applyFont="1" applyFill="1" applyBorder="1" applyAlignment="1">
      <alignment vertical="center" wrapText="1"/>
    </xf>
    <xf numFmtId="0" fontId="13" fillId="3" borderId="5" xfId="2" quotePrefix="1" applyNumberFormat="1" applyFont="1" applyFill="1" applyBorder="1" applyAlignment="1">
      <alignment horizontal="center" vertical="center" wrapText="1"/>
    </xf>
    <xf numFmtId="0" fontId="13" fillId="3" borderId="2" xfId="2" quotePrefix="1" applyNumberFormat="1" applyFont="1" applyFill="1" applyBorder="1" applyAlignment="1">
      <alignment horizontal="center" vertical="center" wrapText="1"/>
    </xf>
    <xf numFmtId="165" fontId="13" fillId="3" borderId="5" xfId="2" quotePrefix="1" applyNumberFormat="1" applyFont="1" applyFill="1" applyBorder="1" applyAlignment="1">
      <alignment horizontal="center" vertical="center" wrapText="1"/>
    </xf>
    <xf numFmtId="49" fontId="3" fillId="0" borderId="1" xfId="2" quotePrefix="1" applyNumberFormat="1" applyFont="1" applyBorder="1" applyAlignment="1">
      <alignment horizontal="right" vertical="center" wrapText="1"/>
    </xf>
    <xf numFmtId="0" fontId="3" fillId="0" borderId="2" xfId="2" quotePrefix="1" applyNumberFormat="1" applyFont="1" applyBorder="1" applyAlignment="1">
      <alignment horizontal="left" vertical="center" wrapText="1"/>
    </xf>
    <xf numFmtId="0" fontId="3" fillId="0" borderId="5" xfId="3" applyFont="1" applyBorder="1" applyAlignment="1">
      <alignment horizontal="left" vertical="top" wrapText="1"/>
    </xf>
    <xf numFmtId="0" fontId="3" fillId="0" borderId="5" xfId="2" applyNumberFormat="1" applyFont="1" applyBorder="1" applyAlignment="1">
      <alignment vertical="center" wrapText="1"/>
    </xf>
    <xf numFmtId="0" fontId="3" fillId="0" borderId="2" xfId="2" applyNumberFormat="1" applyFont="1" applyBorder="1" applyAlignment="1">
      <alignment vertical="center" wrapText="1"/>
    </xf>
    <xf numFmtId="0" fontId="3" fillId="0" borderId="5" xfId="2" applyNumberFormat="1" applyFont="1" applyBorder="1" applyAlignment="1">
      <alignment horizontal="center" vertical="center" wrapText="1"/>
    </xf>
    <xf numFmtId="166" fontId="3" fillId="0" borderId="5" xfId="4" applyFont="1" applyBorder="1" applyAlignment="1">
      <alignment vertical="center" wrapText="1"/>
    </xf>
    <xf numFmtId="49" fontId="13" fillId="2" borderId="1" xfId="2" applyNumberFormat="1" applyFont="1" applyFill="1" applyBorder="1" applyAlignment="1">
      <alignment horizontal="right" vertical="center" wrapText="1"/>
    </xf>
    <xf numFmtId="49" fontId="13" fillId="2" borderId="2" xfId="2" applyNumberFormat="1" applyFont="1" applyFill="1" applyBorder="1" applyAlignment="1">
      <alignment horizontal="left" vertical="center" wrapText="1"/>
    </xf>
    <xf numFmtId="0" fontId="15" fillId="2" borderId="3" xfId="3" quotePrefix="1" applyFont="1" applyFill="1" applyBorder="1" applyAlignment="1">
      <alignment vertical="center" wrapText="1"/>
    </xf>
    <xf numFmtId="0" fontId="15" fillId="2" borderId="2" xfId="3" quotePrefix="1" applyFont="1" applyFill="1" applyBorder="1" applyAlignment="1">
      <alignment horizontal="right" vertical="center"/>
    </xf>
    <xf numFmtId="165" fontId="6" fillId="2" borderId="5" xfId="1" applyNumberFormat="1" applyFont="1" applyFill="1" applyBorder="1" applyAlignment="1">
      <alignment vertical="center" wrapText="1"/>
    </xf>
    <xf numFmtId="0" fontId="2" fillId="0" borderId="0" xfId="0" applyFont="1" applyFill="1" applyAlignment="1">
      <alignment wrapText="1"/>
    </xf>
    <xf numFmtId="49" fontId="13" fillId="3" borderId="1" xfId="2" applyNumberFormat="1" applyFont="1" applyFill="1" applyBorder="1" applyAlignment="1">
      <alignment horizontal="right" vertical="center"/>
    </xf>
    <xf numFmtId="49" fontId="13" fillId="3" borderId="3" xfId="2" applyNumberFormat="1" applyFont="1" applyFill="1" applyBorder="1" applyAlignment="1">
      <alignment horizontal="left" vertical="center"/>
    </xf>
    <xf numFmtId="0" fontId="13" fillId="3" borderId="5" xfId="2" quotePrefix="1" applyNumberFormat="1" applyFont="1" applyFill="1" applyBorder="1" applyAlignment="1">
      <alignment vertical="center"/>
    </xf>
    <xf numFmtId="0" fontId="4" fillId="0" borderId="0" xfId="0" applyFont="1" applyAlignment="1"/>
    <xf numFmtId="0" fontId="3" fillId="0" borderId="1" xfId="2" quotePrefix="1" applyNumberFormat="1" applyFont="1" applyBorder="1" applyAlignment="1">
      <alignment horizontal="right" vertical="center" wrapText="1"/>
    </xf>
    <xf numFmtId="49" fontId="3" fillId="4" borderId="5" xfId="0" applyNumberFormat="1" applyFont="1" applyFill="1" applyBorder="1" applyAlignment="1">
      <alignment wrapText="1"/>
    </xf>
    <xf numFmtId="0" fontId="4" fillId="0" borderId="1" xfId="0" applyFont="1" applyBorder="1"/>
    <xf numFmtId="0" fontId="4" fillId="0" borderId="2" xfId="0" applyFont="1" applyBorder="1"/>
    <xf numFmtId="0" fontId="15" fillId="0" borderId="6" xfId="0" quotePrefix="1" applyFont="1" applyBorder="1" applyAlignment="1">
      <alignment horizontal="right" vertical="top" wrapText="1"/>
    </xf>
    <xf numFmtId="0" fontId="7" fillId="0" borderId="0" xfId="2" applyNumberFormat="1" applyFont="1" applyAlignment="1">
      <alignment horizontal="center" wrapText="1"/>
    </xf>
    <xf numFmtId="0" fontId="5" fillId="0" borderId="0" xfId="2" applyNumberFormat="1" applyFont="1" applyAlignment="1">
      <alignment horizontal="center" vertical="center" wrapText="1"/>
    </xf>
    <xf numFmtId="49" fontId="15" fillId="4" borderId="5" xfId="0" applyNumberFormat="1" applyFont="1" applyFill="1" applyBorder="1" applyAlignment="1">
      <alignment wrapText="1"/>
    </xf>
    <xf numFmtId="0" fontId="17" fillId="2" borderId="1" xfId="2" applyNumberFormat="1" applyFont="1" applyFill="1" applyBorder="1" applyAlignment="1">
      <alignment horizontal="center" vertical="center" wrapText="1"/>
    </xf>
    <xf numFmtId="49" fontId="17" fillId="2" borderId="3" xfId="2" applyNumberFormat="1" applyFont="1" applyFill="1" applyBorder="1" applyAlignment="1">
      <alignment horizontal="center" vertical="center" wrapText="1"/>
    </xf>
    <xf numFmtId="0" fontId="17" fillId="2" borderId="5" xfId="2" applyNumberFormat="1" applyFont="1" applyFill="1" applyBorder="1" applyAlignment="1">
      <alignment horizontal="left" vertical="center" wrapText="1"/>
    </xf>
    <xf numFmtId="0" fontId="18" fillId="2" borderId="1" xfId="2" applyNumberFormat="1" applyFont="1" applyFill="1" applyBorder="1" applyAlignment="1">
      <alignment horizontal="center" vertical="center" wrapText="1"/>
    </xf>
    <xf numFmtId="0" fontId="19" fillId="2" borderId="3" xfId="2" applyNumberFormat="1" applyFont="1" applyFill="1" applyBorder="1" applyAlignment="1">
      <alignment horizontal="center" vertical="center" wrapText="1"/>
    </xf>
    <xf numFmtId="0" fontId="19" fillId="2" borderId="2" xfId="2" applyNumberFormat="1" applyFont="1" applyFill="1" applyBorder="1" applyAlignment="1">
      <alignment horizontal="center" vertical="center" wrapText="1"/>
    </xf>
    <xf numFmtId="0" fontId="20" fillId="0" borderId="0" xfId="0" applyFont="1"/>
    <xf numFmtId="49" fontId="21" fillId="3" borderId="1" xfId="2" applyNumberFormat="1" applyFont="1" applyFill="1" applyBorder="1" applyAlignment="1">
      <alignment horizontal="right" vertical="center" wrapText="1"/>
    </xf>
    <xf numFmtId="49" fontId="21" fillId="3" borderId="3" xfId="2" applyNumberFormat="1" applyFont="1" applyFill="1" applyBorder="1" applyAlignment="1">
      <alignment horizontal="left" vertical="center" wrapText="1"/>
    </xf>
    <xf numFmtId="0" fontId="21" fillId="3" borderId="5" xfId="2" quotePrefix="1" applyNumberFormat="1" applyFont="1" applyFill="1" applyBorder="1" applyAlignment="1">
      <alignment vertical="center" wrapText="1"/>
    </xf>
    <xf numFmtId="0" fontId="21" fillId="3" borderId="5" xfId="2" quotePrefix="1" applyNumberFormat="1" applyFont="1" applyFill="1" applyBorder="1" applyAlignment="1">
      <alignment horizontal="center" vertical="center" wrapText="1"/>
    </xf>
    <xf numFmtId="0" fontId="21" fillId="3" borderId="2" xfId="2" quotePrefix="1" applyNumberFormat="1" applyFont="1" applyFill="1" applyBorder="1" applyAlignment="1">
      <alignment horizontal="center" vertical="center" wrapText="1"/>
    </xf>
    <xf numFmtId="165" fontId="21" fillId="3" borderId="5" xfId="2" quotePrefix="1" applyNumberFormat="1" applyFont="1" applyFill="1" applyBorder="1" applyAlignment="1">
      <alignment horizontal="center" vertical="center" wrapText="1"/>
    </xf>
    <xf numFmtId="49" fontId="3" fillId="0" borderId="2" xfId="2" quotePrefix="1" applyNumberFormat="1" applyFont="1" applyBorder="1" applyAlignment="1">
      <alignment horizontal="left" vertical="center" wrapText="1"/>
    </xf>
    <xf numFmtId="0" fontId="2" fillId="0" borderId="5" xfId="2" applyNumberFormat="1" applyBorder="1">
      <alignment vertical="center" wrapText="1"/>
    </xf>
    <xf numFmtId="0" fontId="2" fillId="0" borderId="2" xfId="2" applyNumberFormat="1" applyBorder="1">
      <alignment vertical="center" wrapText="1"/>
    </xf>
    <xf numFmtId="0" fontId="2" fillId="0" borderId="5" xfId="2" applyNumberFormat="1" applyBorder="1" applyAlignment="1">
      <alignment horizontal="center" vertical="center" wrapText="1"/>
    </xf>
    <xf numFmtId="44" fontId="3" fillId="0" borderId="5" xfId="1" applyFont="1" applyBorder="1" applyAlignment="1">
      <alignment vertical="center" wrapText="1"/>
    </xf>
    <xf numFmtId="49" fontId="21" fillId="2" borderId="1" xfId="2" applyNumberFormat="1" applyFont="1" applyFill="1" applyBorder="1" applyAlignment="1">
      <alignment horizontal="right" vertical="center" wrapText="1"/>
    </xf>
    <xf numFmtId="49" fontId="21" fillId="2" borderId="2" xfId="2" applyNumberFormat="1" applyFont="1" applyFill="1" applyBorder="1" applyAlignment="1">
      <alignment horizontal="left" vertical="center" wrapText="1"/>
    </xf>
    <xf numFmtId="0" fontId="23" fillId="2" borderId="3" xfId="3" quotePrefix="1" applyFont="1" applyFill="1" applyBorder="1" applyAlignment="1">
      <alignment vertical="center" wrapText="1"/>
    </xf>
    <xf numFmtId="0" fontId="23" fillId="2" borderId="2" xfId="3" quotePrefix="1" applyFont="1" applyFill="1" applyBorder="1" applyAlignment="1">
      <alignment horizontal="right" vertical="center"/>
    </xf>
    <xf numFmtId="165" fontId="24" fillId="2" borderId="5" xfId="1" applyNumberFormat="1" applyFont="1" applyFill="1" applyBorder="1" applyAlignment="1">
      <alignment vertical="center" wrapText="1"/>
    </xf>
    <xf numFmtId="49" fontId="21" fillId="3" borderId="1" xfId="2" applyNumberFormat="1" applyFont="1" applyFill="1" applyBorder="1" applyAlignment="1">
      <alignment horizontal="right" vertical="center"/>
    </xf>
    <xf numFmtId="49" fontId="21" fillId="3" borderId="3" xfId="2" applyNumberFormat="1" applyFont="1" applyFill="1" applyBorder="1" applyAlignment="1">
      <alignment horizontal="left" vertical="center"/>
    </xf>
    <xf numFmtId="0" fontId="21" fillId="3" borderId="5" xfId="2" quotePrefix="1" applyNumberFormat="1" applyFont="1" applyFill="1" applyBorder="1" applyAlignment="1">
      <alignment vertical="center"/>
    </xf>
    <xf numFmtId="0" fontId="25" fillId="0" borderId="2" xfId="2" quotePrefix="1" applyNumberFormat="1" applyFont="1" applyBorder="1" applyAlignment="1">
      <alignment horizontal="left" vertical="center" wrapText="1"/>
    </xf>
    <xf numFmtId="0" fontId="25" fillId="0" borderId="5" xfId="3" applyFont="1" applyBorder="1" applyAlignment="1">
      <alignment horizontal="left" vertical="top" wrapText="1"/>
    </xf>
    <xf numFmtId="16" fontId="25" fillId="0" borderId="3" xfId="2" quotePrefix="1" applyNumberFormat="1" applyFont="1" applyBorder="1" applyAlignment="1">
      <alignment horizontal="right" vertical="center" wrapText="1"/>
    </xf>
    <xf numFmtId="0" fontId="26" fillId="0" borderId="0" xfId="5" applyFont="1"/>
    <xf numFmtId="0" fontId="27" fillId="0" borderId="5" xfId="0" applyFont="1" applyBorder="1" applyAlignment="1">
      <alignment horizontal="right" vertical="center" wrapText="1"/>
    </xf>
    <xf numFmtId="49" fontId="3" fillId="4" borderId="6" xfId="0" applyNumberFormat="1" applyFont="1" applyFill="1" applyBorder="1" applyAlignment="1">
      <alignment wrapText="1"/>
    </xf>
    <xf numFmtId="49" fontId="15" fillId="4" borderId="6" xfId="0" applyNumberFormat="1" applyFont="1" applyFill="1" applyBorder="1" applyAlignment="1">
      <alignment wrapText="1"/>
    </xf>
    <xf numFmtId="0" fontId="30" fillId="0" borderId="0" xfId="0" applyFont="1" applyAlignment="1">
      <alignment horizontal="center" vertical="center"/>
    </xf>
    <xf numFmtId="0" fontId="27" fillId="0" borderId="0" xfId="0" applyFont="1" applyAlignment="1">
      <alignment horizontal="left" vertical="top"/>
    </xf>
    <xf numFmtId="0" fontId="27" fillId="0" borderId="0" xfId="0" applyFont="1" applyAlignment="1">
      <alignment horizontal="center" vertical="center"/>
    </xf>
    <xf numFmtId="0" fontId="26" fillId="0" borderId="0" xfId="6" applyFont="1" applyAlignment="1">
      <alignment horizontal="right" vertical="center"/>
    </xf>
    <xf numFmtId="0" fontId="27" fillId="0" borderId="0" xfId="6" applyFont="1" applyAlignment="1">
      <alignment horizontal="right"/>
    </xf>
    <xf numFmtId="0" fontId="26" fillId="0" borderId="0" xfId="0" applyFont="1" applyAlignment="1">
      <alignment horizontal="center" vertical="center"/>
    </xf>
    <xf numFmtId="0" fontId="33" fillId="0" borderId="10" xfId="0" applyFont="1" applyBorder="1" applyAlignment="1">
      <alignment horizontal="center" vertical="center" wrapText="1"/>
    </xf>
    <xf numFmtId="0" fontId="21" fillId="0" borderId="11" xfId="0" quotePrefix="1" applyFont="1" applyBorder="1" applyAlignment="1">
      <alignment horizontal="center" vertical="center"/>
    </xf>
    <xf numFmtId="0" fontId="7" fillId="0" borderId="0" xfId="2" applyNumberFormat="1" applyFont="1" applyAlignment="1">
      <alignment horizontal="center" wrapText="1"/>
    </xf>
    <xf numFmtId="0" fontId="5" fillId="0" borderId="0" xfId="2" applyNumberFormat="1" applyFont="1" applyAlignment="1">
      <alignment horizontal="center" vertical="center" wrapText="1"/>
    </xf>
    <xf numFmtId="0" fontId="7" fillId="0" borderId="0" xfId="2" applyNumberFormat="1" applyFont="1" applyAlignment="1">
      <alignment horizontal="center" wrapText="1"/>
    </xf>
    <xf numFmtId="0" fontId="5" fillId="0" borderId="0" xfId="2" applyNumberFormat="1" applyFont="1" applyAlignment="1">
      <alignment horizontal="center" vertical="center" wrapText="1"/>
    </xf>
    <xf numFmtId="49" fontId="3" fillId="0" borderId="5" xfId="0" applyNumberFormat="1" applyFont="1" applyFill="1" applyBorder="1" applyAlignment="1">
      <alignment wrapText="1"/>
    </xf>
    <xf numFmtId="0" fontId="32" fillId="0" borderId="9" xfId="0" applyFont="1" applyBorder="1" applyAlignment="1">
      <alignment horizontal="right" vertical="center"/>
    </xf>
    <xf numFmtId="0" fontId="33" fillId="0" borderId="10" xfId="0" applyFont="1" applyBorder="1" applyAlignment="1">
      <alignment horizontal="center" vertical="center"/>
    </xf>
    <xf numFmtId="0" fontId="26" fillId="0" borderId="11" xfId="0" applyFont="1" applyBorder="1" applyAlignment="1">
      <alignment horizontal="left" vertical="top"/>
    </xf>
    <xf numFmtId="0" fontId="26" fillId="0" borderId="12" xfId="0" applyFont="1" applyBorder="1" applyAlignment="1">
      <alignment horizontal="left" vertical="top"/>
    </xf>
    <xf numFmtId="0" fontId="26" fillId="0" borderId="13" xfId="0" applyFont="1" applyBorder="1" applyAlignment="1">
      <alignment horizontal="left" vertical="top"/>
    </xf>
    <xf numFmtId="0" fontId="26" fillId="0" borderId="11"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1" xfId="2" applyNumberFormat="1" applyFont="1" applyBorder="1" applyAlignment="1">
      <alignment horizontal="center" vertical="center" wrapText="1"/>
    </xf>
    <xf numFmtId="0" fontId="2" fillId="0" borderId="2" xfId="2" applyNumberFormat="1" applyFont="1" applyBorder="1" applyAlignment="1">
      <alignment horizontal="center" vertical="center" wrapText="1"/>
    </xf>
    <xf numFmtId="0" fontId="13" fillId="3" borderId="1" xfId="2" quotePrefix="1" applyNumberFormat="1" applyFont="1" applyFill="1" applyBorder="1" applyAlignment="1">
      <alignment horizontal="center" vertical="center"/>
    </xf>
    <xf numFmtId="0" fontId="13" fillId="3" borderId="2" xfId="2" quotePrefix="1" applyNumberFormat="1" applyFont="1" applyFill="1" applyBorder="1" applyAlignment="1">
      <alignment horizontal="center" vertical="center"/>
    </xf>
    <xf numFmtId="0" fontId="5" fillId="2" borderId="1" xfId="2" applyNumberFormat="1" applyFont="1" applyFill="1" applyBorder="1" applyAlignment="1">
      <alignment horizontal="center" vertical="center" wrapText="1"/>
    </xf>
    <xf numFmtId="49" fontId="5" fillId="2" borderId="2" xfId="2" applyNumberFormat="1" applyFont="1" applyFill="1" applyBorder="1" applyAlignment="1">
      <alignment horizontal="center" vertical="center" wrapText="1"/>
    </xf>
    <xf numFmtId="0" fontId="11" fillId="2" borderId="1" xfId="2" applyNumberFormat="1" applyFont="1" applyFill="1" applyBorder="1" applyAlignment="1">
      <alignment horizontal="center" vertical="center" wrapText="1"/>
    </xf>
    <xf numFmtId="0" fontId="12" fillId="2" borderId="3" xfId="2" applyNumberFormat="1" applyFont="1" applyFill="1" applyBorder="1" applyAlignment="1">
      <alignment horizontal="center" vertical="center" wrapText="1"/>
    </xf>
    <xf numFmtId="0" fontId="12" fillId="2" borderId="2" xfId="2" applyNumberFormat="1" applyFont="1" applyFill="1" applyBorder="1" applyAlignment="1">
      <alignment horizontal="center" vertical="center" wrapText="1"/>
    </xf>
    <xf numFmtId="0" fontId="3" fillId="0" borderId="1" xfId="2" applyNumberFormat="1" applyFont="1" applyBorder="1" applyAlignment="1">
      <alignment horizontal="right" vertical="top" wrapText="1"/>
    </xf>
    <xf numFmtId="0" fontId="3" fillId="0" borderId="2" xfId="2" applyNumberFormat="1" applyFont="1" applyBorder="1" applyAlignment="1">
      <alignment horizontal="right" vertical="top" wrapText="1"/>
    </xf>
    <xf numFmtId="0" fontId="3" fillId="0" borderId="1" xfId="2" quotePrefix="1" applyNumberFormat="1" applyFont="1" applyFill="1" applyBorder="1" applyAlignment="1">
      <alignment horizontal="left" vertical="top" wrapText="1"/>
    </xf>
    <xf numFmtId="0" fontId="3" fillId="0" borderId="3" xfId="2" quotePrefix="1" applyNumberFormat="1" applyFont="1" applyFill="1" applyBorder="1" applyAlignment="1">
      <alignment horizontal="left" vertical="top" wrapText="1"/>
    </xf>
    <xf numFmtId="0" fontId="3" fillId="0" borderId="2" xfId="2" quotePrefix="1" applyNumberFormat="1" applyFont="1" applyFill="1" applyBorder="1" applyAlignment="1">
      <alignment horizontal="left" vertical="top" wrapText="1"/>
    </xf>
    <xf numFmtId="0" fontId="10" fillId="0" borderId="0" xfId="2" applyNumberFormat="1" applyFont="1" applyAlignment="1">
      <alignment horizontal="center" wrapText="1"/>
    </xf>
    <xf numFmtId="0" fontId="7" fillId="0" borderId="0" xfId="2" applyNumberFormat="1" applyFont="1" applyAlignment="1">
      <alignment horizontal="center" wrapText="1"/>
    </xf>
    <xf numFmtId="0" fontId="2" fillId="0" borderId="1" xfId="0" applyFont="1" applyBorder="1" applyAlignment="1">
      <alignment horizontal="right" vertical="top" wrapText="1"/>
    </xf>
    <xf numFmtId="0" fontId="2" fillId="0" borderId="2" xfId="0" applyFont="1" applyBorder="1" applyAlignment="1">
      <alignment horizontal="right" vertical="top" wrapText="1"/>
    </xf>
    <xf numFmtId="0" fontId="3" fillId="0" borderId="1" xfId="2" quotePrefix="1" applyNumberFormat="1" applyFont="1" applyBorder="1" applyAlignment="1">
      <alignment horizontal="left" vertical="top" wrapText="1"/>
    </xf>
    <xf numFmtId="0" fontId="3" fillId="0" borderId="3" xfId="2" quotePrefix="1" applyNumberFormat="1" applyFont="1" applyBorder="1" applyAlignment="1">
      <alignment horizontal="left" vertical="top" wrapText="1"/>
    </xf>
    <xf numFmtId="0" fontId="3" fillId="0" borderId="2" xfId="2" quotePrefix="1" applyNumberFormat="1" applyFont="1" applyBorder="1" applyAlignment="1">
      <alignment horizontal="left" vertical="top" wrapText="1"/>
    </xf>
    <xf numFmtId="0" fontId="5" fillId="0" borderId="0" xfId="2" applyNumberFormat="1" applyFont="1" applyAlignment="1">
      <alignment horizontal="center" vertical="center" wrapText="1"/>
    </xf>
    <xf numFmtId="0" fontId="5" fillId="0" borderId="0" xfId="2" applyNumberFormat="1" applyFont="1" applyFill="1" applyAlignment="1">
      <alignment horizontal="center" vertical="center" wrapText="1"/>
    </xf>
    <xf numFmtId="0" fontId="21" fillId="3" borderId="1" xfId="2" quotePrefix="1" applyNumberFormat="1" applyFont="1" applyFill="1" applyBorder="1" applyAlignment="1">
      <alignment horizontal="center" vertical="center"/>
    </xf>
    <xf numFmtId="0" fontId="21" fillId="3" borderId="2" xfId="2" quotePrefix="1" applyNumberFormat="1" applyFont="1" applyFill="1" applyBorder="1" applyAlignment="1">
      <alignment horizontal="center" vertical="center"/>
    </xf>
    <xf numFmtId="0" fontId="2" fillId="0" borderId="1" xfId="2" applyNumberFormat="1" applyBorder="1" applyAlignment="1">
      <alignment horizontal="center" vertical="center" wrapText="1"/>
    </xf>
    <xf numFmtId="0" fontId="2" fillId="0" borderId="2" xfId="2" applyNumberFormat="1" applyBorder="1" applyAlignment="1">
      <alignment horizontal="center" vertical="center" wrapText="1"/>
    </xf>
    <xf numFmtId="0" fontId="28" fillId="2" borderId="5" xfId="0" applyFont="1" applyFill="1" applyBorder="1" applyAlignment="1">
      <alignment horizontal="center" vertical="center" wrapText="1"/>
    </xf>
    <xf numFmtId="167" fontId="29" fillId="2" borderId="5" xfId="0" applyNumberFormat="1" applyFont="1" applyFill="1" applyBorder="1" applyAlignment="1">
      <alignment horizontal="center" vertical="center" wrapText="1"/>
    </xf>
    <xf numFmtId="0" fontId="29" fillId="2" borderId="5" xfId="0"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166" fontId="20"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167" fontId="20" fillId="0" borderId="5" xfId="0" applyNumberFormat="1" applyFont="1" applyBorder="1" applyAlignment="1">
      <alignment horizontal="center" vertical="center" wrapText="1"/>
    </xf>
  </cellXfs>
  <cellStyles count="7">
    <cellStyle name="Currency" xfId="1" builtinId="4"/>
    <cellStyle name="Currency 2" xfId="4" xr:uid="{0F1FCB0B-8A63-4B1D-A332-889A698F18DA}"/>
    <cellStyle name="Normal" xfId="0" builtinId="0"/>
    <cellStyle name="Normal 2" xfId="3" xr:uid="{0579DF16-7A54-4272-8C9D-A475BBCCDD73}"/>
    <cellStyle name="Normal 2 5" xfId="5" xr:uid="{6B7E4143-7DD5-41EC-8AFC-DA238C9DBFA6}"/>
    <cellStyle name="Normal 4" xfId="2" xr:uid="{44ED43B5-82DA-4803-A1F8-2942A1FBDDF9}"/>
    <cellStyle name="Normal 5" xfId="6" xr:uid="{D77BC045-BC3F-402E-B7B4-578AC2F1F9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E9B76-3F19-48BC-9FAE-AAF46B6CF657}">
  <dimension ref="A1:D15"/>
  <sheetViews>
    <sheetView workbookViewId="0">
      <selection activeCell="B13" sqref="B13:D13"/>
    </sheetView>
  </sheetViews>
  <sheetFormatPr defaultRowHeight="15" x14ac:dyDescent="0.25"/>
  <cols>
    <col min="1" max="1" width="9.5703125" customWidth="1"/>
    <col min="2" max="2" width="65.140625" customWidth="1"/>
    <col min="3" max="3" width="13" customWidth="1"/>
    <col min="4" max="4" width="16.85546875" customWidth="1"/>
  </cols>
  <sheetData>
    <row r="1" spans="1:4" x14ac:dyDescent="0.25">
      <c r="A1" s="79"/>
      <c r="B1" s="80"/>
      <c r="C1" s="81"/>
      <c r="D1" s="82" t="s">
        <v>244</v>
      </c>
    </row>
    <row r="2" spans="1:4" ht="15.75" x14ac:dyDescent="0.25">
      <c r="A2" s="79"/>
      <c r="B2" s="80"/>
      <c r="C2" s="81"/>
      <c r="D2" s="83" t="s">
        <v>248</v>
      </c>
    </row>
    <row r="3" spans="1:4" x14ac:dyDescent="0.25">
      <c r="A3" s="79"/>
      <c r="B3" s="80"/>
      <c r="C3" s="81"/>
      <c r="D3" s="83" t="s">
        <v>245</v>
      </c>
    </row>
    <row r="4" spans="1:4" ht="15.75" x14ac:dyDescent="0.25">
      <c r="A4" s="84"/>
      <c r="B4" s="92"/>
      <c r="C4" s="92"/>
      <c r="D4" s="92"/>
    </row>
    <row r="5" spans="1:4" ht="28.5" x14ac:dyDescent="0.25">
      <c r="A5" s="85" t="s">
        <v>246</v>
      </c>
      <c r="B5" s="93" t="s">
        <v>247</v>
      </c>
      <c r="C5" s="93"/>
      <c r="D5" s="93"/>
    </row>
    <row r="6" spans="1:4" x14ac:dyDescent="0.25">
      <c r="A6" s="86">
        <v>1</v>
      </c>
      <c r="B6" s="94" t="str">
        <f>'1'!C21</f>
        <v>Mutes atbalsts (mouth prop)</v>
      </c>
      <c r="C6" s="95"/>
      <c r="D6" s="96"/>
    </row>
    <row r="7" spans="1:4" x14ac:dyDescent="0.25">
      <c r="A7" s="86">
        <v>2</v>
      </c>
      <c r="B7" s="94" t="str">
        <f>'2'!C21</f>
        <v>Zobārstniecības iekārtas mazgāšanas - dezinfekcijas šķidrums</v>
      </c>
      <c r="C7" s="95"/>
      <c r="D7" s="96"/>
    </row>
    <row r="8" spans="1:4" x14ac:dyDescent="0.25">
      <c r="A8" s="86">
        <v>3</v>
      </c>
      <c r="B8" s="94" t="str">
        <f>'3'!C21</f>
        <v>Piederumi uzgaļu tīrīšanas un eļļošanas iekārtai Assistina 3x3</v>
      </c>
      <c r="C8" s="95"/>
      <c r="D8" s="96"/>
    </row>
    <row r="9" spans="1:4" x14ac:dyDescent="0.25">
      <c r="A9" s="86">
        <v>4</v>
      </c>
      <c r="B9" s="94" t="str">
        <f>'4'!C21</f>
        <v>Piederumi ultraskaņas ģeneratoram Piezotome Aceteon Stalec</v>
      </c>
      <c r="C9" s="95"/>
      <c r="D9" s="96"/>
    </row>
    <row r="10" spans="1:4" x14ac:dyDescent="0.25">
      <c r="A10" s="86">
        <v>5</v>
      </c>
      <c r="B10" s="94" t="str">
        <f>'5'!C21</f>
        <v>Piederumi sejas-žokļu ķirurģijas iekārtai ELCOMED SA-310 D</v>
      </c>
      <c r="C10" s="95"/>
      <c r="D10" s="96"/>
    </row>
    <row r="11" spans="1:4" x14ac:dyDescent="0.25">
      <c r="A11" s="86">
        <v>6</v>
      </c>
      <c r="B11" s="94" t="str">
        <f>'6'!C21</f>
        <v>Osteosintēzes skrūvju izņemšanas sistēma</v>
      </c>
      <c r="C11" s="95"/>
      <c r="D11" s="96"/>
    </row>
    <row r="12" spans="1:4" x14ac:dyDescent="0.25">
      <c r="A12" s="86">
        <v>7</v>
      </c>
      <c r="B12" s="94" t="str">
        <f>'7'!C21</f>
        <v>Mikromotora instrumenti</v>
      </c>
      <c r="C12" s="95"/>
      <c r="D12" s="96"/>
    </row>
    <row r="13" spans="1:4" x14ac:dyDescent="0.25">
      <c r="A13" s="86"/>
      <c r="B13" s="94"/>
      <c r="C13" s="95"/>
      <c r="D13" s="96"/>
    </row>
    <row r="14" spans="1:4" x14ac:dyDescent="0.25">
      <c r="A14" s="86"/>
      <c r="B14" s="94"/>
      <c r="C14" s="95"/>
      <c r="D14" s="96"/>
    </row>
    <row r="15" spans="1:4" x14ac:dyDescent="0.25">
      <c r="A15" s="86"/>
      <c r="B15" s="97"/>
      <c r="C15" s="98"/>
      <c r="D15" s="99"/>
    </row>
  </sheetData>
  <mergeCells count="12">
    <mergeCell ref="B15:D15"/>
    <mergeCell ref="B9:D9"/>
    <mergeCell ref="B10:D10"/>
    <mergeCell ref="B11:D11"/>
    <mergeCell ref="B12:D12"/>
    <mergeCell ref="B13:D13"/>
    <mergeCell ref="B14:D14"/>
    <mergeCell ref="B4:D4"/>
    <mergeCell ref="B5:D5"/>
    <mergeCell ref="B6:D6"/>
    <mergeCell ref="B7:D7"/>
    <mergeCell ref="B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E86C9-0007-4A38-AAA6-A072DFF71AD7}">
  <dimension ref="A1:G32"/>
  <sheetViews>
    <sheetView topLeftCell="A7" zoomScale="85" zoomScaleNormal="85" workbookViewId="0">
      <selection activeCell="O22" sqref="O22"/>
    </sheetView>
  </sheetViews>
  <sheetFormatPr defaultColWidth="9.140625" defaultRowHeight="15" x14ac:dyDescent="0.25"/>
  <cols>
    <col min="1" max="2" width="4.85546875" style="6" customWidth="1"/>
    <col min="3" max="3" width="55.42578125" style="6" customWidth="1"/>
    <col min="4" max="4" width="35.7109375" style="6" customWidth="1"/>
    <col min="5" max="7" width="16.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1.daļa Mutes atbalsts (mouth prop) </v>
      </c>
      <c r="C4" s="124"/>
      <c r="D4" s="124"/>
      <c r="E4" s="124"/>
      <c r="F4" s="124"/>
      <c r="G4" s="124"/>
    </row>
    <row r="5" spans="1:7" ht="15.75" x14ac:dyDescent="0.25">
      <c r="A5" s="1"/>
      <c r="B5" s="7"/>
      <c r="C5" s="7"/>
      <c r="D5" s="7"/>
      <c r="E5" s="7"/>
      <c r="F5" s="7"/>
      <c r="G5" s="8"/>
    </row>
    <row r="6" spans="1:7" ht="15.75" x14ac:dyDescent="0.25">
      <c r="A6" s="9" t="s">
        <v>2</v>
      </c>
      <c r="B6" s="10"/>
      <c r="C6" s="10"/>
      <c r="D6" s="10"/>
      <c r="E6" s="10"/>
      <c r="F6" s="10"/>
      <c r="G6" s="11" t="s">
        <v>3</v>
      </c>
    </row>
    <row r="7" spans="1:7" ht="27"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17.25" x14ac:dyDescent="0.25">
      <c r="A21" s="107" t="s">
        <v>29</v>
      </c>
      <c r="B21" s="108"/>
      <c r="C21" s="14" t="s">
        <v>40</v>
      </c>
      <c r="D21" s="109" t="s">
        <v>30</v>
      </c>
      <c r="E21" s="110"/>
      <c r="F21" s="110"/>
      <c r="G21" s="111"/>
    </row>
    <row r="22" spans="1:7" ht="40.5" x14ac:dyDescent="0.25">
      <c r="A22" s="15"/>
      <c r="B22" s="16"/>
      <c r="C22" s="17" t="s">
        <v>31</v>
      </c>
      <c r="D22" s="18" t="s">
        <v>32</v>
      </c>
      <c r="E22" s="19" t="s">
        <v>33</v>
      </c>
      <c r="F22" s="18" t="s">
        <v>34</v>
      </c>
      <c r="G22" s="20" t="s">
        <v>35</v>
      </c>
    </row>
    <row r="23" spans="1:7" ht="25.5" x14ac:dyDescent="0.25">
      <c r="A23" s="21" t="str">
        <f>$A$21</f>
        <v>1.</v>
      </c>
      <c r="B23" s="22" t="s">
        <v>36</v>
      </c>
      <c r="C23" s="23" t="s">
        <v>49</v>
      </c>
      <c r="D23" s="24"/>
      <c r="E23" s="25"/>
      <c r="F23" s="26">
        <v>5</v>
      </c>
      <c r="G23" s="27">
        <v>0</v>
      </c>
    </row>
    <row r="24" spans="1:7" s="33" customFormat="1" ht="13.5" x14ac:dyDescent="0.2">
      <c r="A24" s="28"/>
      <c r="B24" s="29"/>
      <c r="C24" s="30"/>
      <c r="D24" s="30"/>
      <c r="E24" s="30"/>
      <c r="F24" s="31" t="str">
        <f>CONCATENATE("KOPĒJĀ CENA par 1.pozīciju bez PVN, EUR:")</f>
        <v>KOPĒJĀ CENA par 1.pozīciju bez PVN, EUR:</v>
      </c>
      <c r="G24" s="32">
        <f>SUMPRODUCT(F23:F23,G23:G23)</f>
        <v>0</v>
      </c>
    </row>
    <row r="25" spans="1:7" s="37" customFormat="1" x14ac:dyDescent="0.25">
      <c r="A25" s="34"/>
      <c r="B25" s="35"/>
      <c r="C25" s="36" t="s">
        <v>47</v>
      </c>
      <c r="D25" s="105" t="s">
        <v>37</v>
      </c>
      <c r="E25" s="106"/>
      <c r="F25" s="105" t="s">
        <v>38</v>
      </c>
      <c r="G25" s="106"/>
    </row>
    <row r="26" spans="1:7" ht="26.25" x14ac:dyDescent="0.25">
      <c r="A26" s="38" t="str">
        <f>$A$21</f>
        <v>1.</v>
      </c>
      <c r="B26" s="22">
        <v>4</v>
      </c>
      <c r="C26" s="39" t="s">
        <v>42</v>
      </c>
      <c r="D26" s="103"/>
      <c r="E26" s="104"/>
      <c r="F26" s="103"/>
      <c r="G26" s="104"/>
    </row>
    <row r="27" spans="1:7" x14ac:dyDescent="0.25">
      <c r="A27" s="38" t="str">
        <f>$A$21</f>
        <v>1.</v>
      </c>
      <c r="B27" s="22">
        <v>5</v>
      </c>
      <c r="C27" s="39" t="s">
        <v>43</v>
      </c>
      <c r="D27" s="103"/>
      <c r="E27" s="104"/>
      <c r="F27" s="103"/>
      <c r="G27" s="104"/>
    </row>
    <row r="28" spans="1:7" x14ac:dyDescent="0.25">
      <c r="A28" s="38" t="str">
        <f t="shared" ref="A28:A31" si="0">$A$21</f>
        <v>1.</v>
      </c>
      <c r="B28" s="22">
        <v>6</v>
      </c>
      <c r="C28" s="39" t="s">
        <v>44</v>
      </c>
      <c r="D28" s="103"/>
      <c r="E28" s="104"/>
      <c r="F28" s="103"/>
      <c r="G28" s="104"/>
    </row>
    <row r="29" spans="1:7" x14ac:dyDescent="0.25">
      <c r="A29" s="38" t="str">
        <f t="shared" si="0"/>
        <v>1.</v>
      </c>
      <c r="B29" s="22">
        <v>7</v>
      </c>
      <c r="C29" s="39" t="s">
        <v>45</v>
      </c>
      <c r="D29" s="103"/>
      <c r="E29" s="104"/>
      <c r="F29" s="103"/>
      <c r="G29" s="104"/>
    </row>
    <row r="30" spans="1:7" x14ac:dyDescent="0.25">
      <c r="A30" s="38" t="str">
        <f t="shared" si="0"/>
        <v>1.</v>
      </c>
      <c r="B30" s="22">
        <v>8</v>
      </c>
      <c r="C30" s="39" t="s">
        <v>46</v>
      </c>
      <c r="D30" s="103"/>
      <c r="E30" s="104"/>
      <c r="F30" s="103"/>
      <c r="G30" s="104"/>
    </row>
    <row r="31" spans="1:7" x14ac:dyDescent="0.25">
      <c r="A31" s="38" t="str">
        <f t="shared" si="0"/>
        <v>1.</v>
      </c>
      <c r="B31" s="22">
        <v>9</v>
      </c>
      <c r="C31" s="39" t="s">
        <v>48</v>
      </c>
      <c r="D31" s="103"/>
      <c r="E31" s="104"/>
      <c r="F31" s="103"/>
      <c r="G31" s="104"/>
    </row>
    <row r="32" spans="1:7" x14ac:dyDescent="0.25">
      <c r="A32" s="40"/>
      <c r="B32" s="41"/>
      <c r="C32" s="42" t="s">
        <v>39</v>
      </c>
      <c r="D32" s="100">
        <v>23443</v>
      </c>
      <c r="E32" s="101"/>
      <c r="F32" s="101"/>
      <c r="G32" s="102"/>
    </row>
  </sheetData>
  <mergeCells count="47">
    <mergeCell ref="A8:B8"/>
    <mergeCell ref="C8:F8"/>
    <mergeCell ref="B2:G2"/>
    <mergeCell ref="B3:G3"/>
    <mergeCell ref="B4:G4"/>
    <mergeCell ref="A7:B7"/>
    <mergeCell ref="C7:F7"/>
    <mergeCell ref="A9:B9"/>
    <mergeCell ref="C9:F9"/>
    <mergeCell ref="A10:B10"/>
    <mergeCell ref="C10:F10"/>
    <mergeCell ref="A11:B11"/>
    <mergeCell ref="C11:F11"/>
    <mergeCell ref="A12:B12"/>
    <mergeCell ref="C12:F12"/>
    <mergeCell ref="A13:B13"/>
    <mergeCell ref="C13:F13"/>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D25:E25"/>
    <mergeCell ref="F25:G25"/>
    <mergeCell ref="D26:E26"/>
    <mergeCell ref="F26:G26"/>
    <mergeCell ref="D27:E27"/>
    <mergeCell ref="F27:G27"/>
    <mergeCell ref="D32:G32"/>
    <mergeCell ref="D31:E31"/>
    <mergeCell ref="F31:G31"/>
    <mergeCell ref="D28:E28"/>
    <mergeCell ref="F28:G28"/>
    <mergeCell ref="D29:E29"/>
    <mergeCell ref="F29:G29"/>
    <mergeCell ref="D30:E30"/>
    <mergeCell ref="F30:G3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4FA4-0647-4A06-99A9-3AC38D97133D}">
  <dimension ref="A1:G31"/>
  <sheetViews>
    <sheetView topLeftCell="A13" workbookViewId="0">
      <selection activeCell="C14" sqref="C14:F14"/>
    </sheetView>
  </sheetViews>
  <sheetFormatPr defaultColWidth="9.140625" defaultRowHeight="15" x14ac:dyDescent="0.25"/>
  <cols>
    <col min="1" max="2" width="4.85546875" style="6" customWidth="1"/>
    <col min="3" max="3" width="55.42578125" style="6" customWidth="1"/>
    <col min="4" max="4" width="35.7109375" style="6" customWidth="1"/>
    <col min="5" max="7" width="16.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2.daļa Zobārstniecības iekārtas mazgāšanas - dezinfekcijas šķidrums </v>
      </c>
      <c r="C4" s="124"/>
      <c r="D4" s="124"/>
      <c r="E4" s="124"/>
      <c r="F4" s="124"/>
      <c r="G4" s="124"/>
    </row>
    <row r="5" spans="1:7" ht="15.75" x14ac:dyDescent="0.25">
      <c r="A5" s="1"/>
      <c r="B5" s="7"/>
      <c r="C5" s="7"/>
      <c r="D5" s="7"/>
      <c r="E5" s="7"/>
      <c r="F5" s="7"/>
      <c r="G5" s="8"/>
    </row>
    <row r="6" spans="1:7" ht="15.75" x14ac:dyDescent="0.25">
      <c r="A6" s="9" t="s">
        <v>2</v>
      </c>
      <c r="B6" s="10"/>
      <c r="C6" s="10"/>
      <c r="D6" s="10"/>
      <c r="E6" s="10"/>
      <c r="F6" s="10"/>
      <c r="G6" s="11" t="s">
        <v>3</v>
      </c>
    </row>
    <row r="7" spans="1:7" ht="17.4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31.5" x14ac:dyDescent="0.25">
      <c r="A21" s="107" t="s">
        <v>50</v>
      </c>
      <c r="B21" s="108"/>
      <c r="C21" s="14" t="s">
        <v>57</v>
      </c>
      <c r="D21" s="109" t="s">
        <v>30</v>
      </c>
      <c r="E21" s="110"/>
      <c r="F21" s="110"/>
      <c r="G21" s="111"/>
    </row>
    <row r="22" spans="1:7" ht="40.5" x14ac:dyDescent="0.25">
      <c r="A22" s="15"/>
      <c r="B22" s="16"/>
      <c r="C22" s="17" t="s">
        <v>31</v>
      </c>
      <c r="D22" s="18" t="s">
        <v>32</v>
      </c>
      <c r="E22" s="19" t="s">
        <v>33</v>
      </c>
      <c r="F22" s="18" t="s">
        <v>58</v>
      </c>
      <c r="G22" s="20" t="s">
        <v>35</v>
      </c>
    </row>
    <row r="23" spans="1:7" ht="25.5" x14ac:dyDescent="0.25">
      <c r="A23" s="21" t="str">
        <f>$A$21</f>
        <v>2.</v>
      </c>
      <c r="B23" s="22" t="s">
        <v>36</v>
      </c>
      <c r="C23" s="23" t="s">
        <v>56</v>
      </c>
      <c r="D23" s="24"/>
      <c r="E23" s="25"/>
      <c r="F23" s="26">
        <v>5</v>
      </c>
      <c r="G23" s="27">
        <v>0</v>
      </c>
    </row>
    <row r="24" spans="1:7" s="33" customFormat="1" ht="13.5" x14ac:dyDescent="0.2">
      <c r="A24" s="28"/>
      <c r="B24" s="29"/>
      <c r="C24" s="30"/>
      <c r="D24" s="30"/>
      <c r="E24" s="30"/>
      <c r="F24" s="31" t="str">
        <f>CONCATENATE("KOPĒJĀ CENA par 1.pozīciju bez PVN, EUR:")</f>
        <v>KOPĒJĀ CENA par 1.pozīciju bez PVN, EUR:</v>
      </c>
      <c r="G24" s="32">
        <f>SUMPRODUCT(F23:F23,G23:G23)</f>
        <v>0</v>
      </c>
    </row>
    <row r="25" spans="1:7" s="37" customFormat="1" x14ac:dyDescent="0.25">
      <c r="A25" s="34"/>
      <c r="B25" s="35"/>
      <c r="C25" s="36" t="s">
        <v>47</v>
      </c>
      <c r="D25" s="105" t="s">
        <v>37</v>
      </c>
      <c r="E25" s="106"/>
      <c r="F25" s="105" t="s">
        <v>38</v>
      </c>
      <c r="G25" s="106"/>
    </row>
    <row r="26" spans="1:7" ht="39" x14ac:dyDescent="0.25">
      <c r="A26" s="38" t="str">
        <f>$A$21</f>
        <v>2.</v>
      </c>
      <c r="B26" s="22">
        <v>4</v>
      </c>
      <c r="C26" s="39" t="s">
        <v>51</v>
      </c>
      <c r="D26" s="103"/>
      <c r="E26" s="104"/>
      <c r="F26" s="103"/>
      <c r="G26" s="104"/>
    </row>
    <row r="27" spans="1:7" ht="26.25" x14ac:dyDescent="0.25">
      <c r="A27" s="38" t="str">
        <f>$A$21</f>
        <v>2.</v>
      </c>
      <c r="B27" s="22">
        <v>5</v>
      </c>
      <c r="C27" s="39" t="s">
        <v>52</v>
      </c>
      <c r="D27" s="103"/>
      <c r="E27" s="104"/>
      <c r="F27" s="103"/>
      <c r="G27" s="104"/>
    </row>
    <row r="28" spans="1:7" x14ac:dyDescent="0.25">
      <c r="A28" s="38" t="str">
        <f t="shared" ref="A28:A30" si="0">$A$21</f>
        <v>2.</v>
      </c>
      <c r="B28" s="22">
        <v>6</v>
      </c>
      <c r="C28" s="39" t="s">
        <v>53</v>
      </c>
      <c r="D28" s="103"/>
      <c r="E28" s="104"/>
      <c r="F28" s="103"/>
      <c r="G28" s="104"/>
    </row>
    <row r="29" spans="1:7" x14ac:dyDescent="0.25">
      <c r="A29" s="38" t="str">
        <f t="shared" si="0"/>
        <v>2.</v>
      </c>
      <c r="B29" s="22">
        <v>7</v>
      </c>
      <c r="C29" s="39" t="s">
        <v>54</v>
      </c>
      <c r="D29" s="103"/>
      <c r="E29" s="104"/>
      <c r="F29" s="103"/>
      <c r="G29" s="104"/>
    </row>
    <row r="30" spans="1:7" x14ac:dyDescent="0.25">
      <c r="A30" s="38" t="str">
        <f t="shared" si="0"/>
        <v>2.</v>
      </c>
      <c r="B30" s="22">
        <v>8</v>
      </c>
      <c r="C30" s="39" t="s">
        <v>55</v>
      </c>
      <c r="D30" s="103"/>
      <c r="E30" s="104"/>
      <c r="F30" s="103"/>
      <c r="G30" s="104"/>
    </row>
    <row r="31" spans="1:7" x14ac:dyDescent="0.25">
      <c r="A31" s="40"/>
      <c r="B31" s="41"/>
      <c r="C31" s="42" t="s">
        <v>39</v>
      </c>
      <c r="D31" s="100">
        <v>23443</v>
      </c>
      <c r="E31" s="101"/>
      <c r="F31" s="101"/>
      <c r="G31" s="102"/>
    </row>
  </sheetData>
  <mergeCells count="45">
    <mergeCell ref="A8:B8"/>
    <mergeCell ref="C8:F8"/>
    <mergeCell ref="B2:G2"/>
    <mergeCell ref="B3:G3"/>
    <mergeCell ref="B4:G4"/>
    <mergeCell ref="A7:B7"/>
    <mergeCell ref="C7:F7"/>
    <mergeCell ref="A9:B9"/>
    <mergeCell ref="C9:F9"/>
    <mergeCell ref="A10:B10"/>
    <mergeCell ref="C10:F10"/>
    <mergeCell ref="A11:B11"/>
    <mergeCell ref="C11:F11"/>
    <mergeCell ref="A12:B12"/>
    <mergeCell ref="C12:F12"/>
    <mergeCell ref="A13:B13"/>
    <mergeCell ref="C13:F13"/>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D25:E25"/>
    <mergeCell ref="F25:G25"/>
    <mergeCell ref="D26:E26"/>
    <mergeCell ref="F26:G26"/>
    <mergeCell ref="D27:E27"/>
    <mergeCell ref="F27:G27"/>
    <mergeCell ref="D31:G31"/>
    <mergeCell ref="D28:E28"/>
    <mergeCell ref="F28:G28"/>
    <mergeCell ref="D29:E29"/>
    <mergeCell ref="F29:G29"/>
    <mergeCell ref="D30:E30"/>
    <mergeCell ref="F30:G3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62F0-93C8-4B97-B36B-E5FBC149F26D}">
  <dimension ref="A1:G29"/>
  <sheetViews>
    <sheetView topLeftCell="A13" workbookViewId="0">
      <selection activeCell="C14" sqref="C14:F14"/>
    </sheetView>
  </sheetViews>
  <sheetFormatPr defaultColWidth="9.140625" defaultRowHeight="15" x14ac:dyDescent="0.25"/>
  <cols>
    <col min="1" max="2" width="4.85546875" style="6" customWidth="1"/>
    <col min="3" max="3" width="55.42578125" style="6" customWidth="1"/>
    <col min="4" max="4" width="35.7109375" style="6" customWidth="1"/>
    <col min="5" max="7" width="16.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3.daļa Piederumi uzgaļu tīrīšanas un eļļošanas iekārtai Assistina 3x3 </v>
      </c>
      <c r="C4" s="124"/>
      <c r="D4" s="124"/>
      <c r="E4" s="124"/>
      <c r="F4" s="124"/>
      <c r="G4" s="124"/>
    </row>
    <row r="5" spans="1:7" ht="15.75" x14ac:dyDescent="0.25">
      <c r="A5" s="1"/>
      <c r="B5" s="7"/>
      <c r="C5" s="7"/>
      <c r="D5" s="7"/>
      <c r="E5" s="7"/>
      <c r="F5" s="7"/>
      <c r="G5" s="8"/>
    </row>
    <row r="6" spans="1:7" ht="15.75" x14ac:dyDescent="0.25">
      <c r="A6" s="9" t="s">
        <v>2</v>
      </c>
      <c r="B6" s="10"/>
      <c r="C6" s="10"/>
      <c r="D6" s="10"/>
      <c r="E6" s="10"/>
      <c r="F6" s="10"/>
      <c r="G6" s="11" t="s">
        <v>3</v>
      </c>
    </row>
    <row r="7" spans="1:7" ht="17.4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31.5" x14ac:dyDescent="0.25">
      <c r="A21" s="107" t="s">
        <v>59</v>
      </c>
      <c r="B21" s="108"/>
      <c r="C21" s="14" t="s">
        <v>60</v>
      </c>
      <c r="D21" s="109" t="s">
        <v>30</v>
      </c>
      <c r="E21" s="110"/>
      <c r="F21" s="110"/>
      <c r="G21" s="111"/>
    </row>
    <row r="22" spans="1:7" ht="40.5" x14ac:dyDescent="0.25">
      <c r="A22" s="15"/>
      <c r="B22" s="16"/>
      <c r="C22" s="17" t="s">
        <v>31</v>
      </c>
      <c r="D22" s="18" t="s">
        <v>32</v>
      </c>
      <c r="E22" s="19" t="s">
        <v>33</v>
      </c>
      <c r="F22" s="18" t="s">
        <v>34</v>
      </c>
      <c r="G22" s="20" t="s">
        <v>35</v>
      </c>
    </row>
    <row r="23" spans="1:7" x14ac:dyDescent="0.25">
      <c r="A23" s="21" t="str">
        <f>$A$21</f>
        <v>3.</v>
      </c>
      <c r="B23" s="22" t="s">
        <v>36</v>
      </c>
      <c r="C23" s="23" t="s">
        <v>63</v>
      </c>
      <c r="D23" s="24"/>
      <c r="E23" s="25"/>
      <c r="F23" s="26">
        <v>3</v>
      </c>
      <c r="G23" s="27">
        <v>0</v>
      </c>
    </row>
    <row r="24" spans="1:7" x14ac:dyDescent="0.25">
      <c r="A24" s="21" t="str">
        <f>$A$21</f>
        <v>3.</v>
      </c>
      <c r="B24" s="22" t="s">
        <v>36</v>
      </c>
      <c r="C24" s="23" t="s">
        <v>64</v>
      </c>
      <c r="D24" s="24"/>
      <c r="E24" s="25"/>
      <c r="F24" s="26">
        <v>3</v>
      </c>
      <c r="G24" s="27">
        <v>0</v>
      </c>
    </row>
    <row r="25" spans="1:7" s="33" customFormat="1" ht="13.5" x14ac:dyDescent="0.2">
      <c r="A25" s="28"/>
      <c r="B25" s="29"/>
      <c r="C25" s="30"/>
      <c r="D25" s="30"/>
      <c r="E25" s="30"/>
      <c r="F25" s="31" t="str">
        <f>CONCATENATE("KOPĒJĀ CENA par 1.pozīciju bez PVN, EUR:")</f>
        <v>KOPĒJĀ CENA par 1.pozīciju bez PVN, EUR:</v>
      </c>
      <c r="G25" s="32">
        <f>SUMPRODUCT(F23:F23,G23:G23)</f>
        <v>0</v>
      </c>
    </row>
    <row r="26" spans="1:7" s="37" customFormat="1" x14ac:dyDescent="0.25">
      <c r="A26" s="34"/>
      <c r="B26" s="35"/>
      <c r="C26" s="36" t="s">
        <v>47</v>
      </c>
      <c r="D26" s="105" t="s">
        <v>37</v>
      </c>
      <c r="E26" s="106"/>
      <c r="F26" s="105" t="s">
        <v>38</v>
      </c>
      <c r="G26" s="106"/>
    </row>
    <row r="27" spans="1:7" x14ac:dyDescent="0.25">
      <c r="A27" s="38" t="str">
        <f>$A$21</f>
        <v>3.</v>
      </c>
      <c r="B27" s="22">
        <v>4</v>
      </c>
      <c r="C27" s="39" t="s">
        <v>61</v>
      </c>
      <c r="D27" s="103"/>
      <c r="E27" s="104"/>
      <c r="F27" s="103"/>
      <c r="G27" s="104"/>
    </row>
    <row r="28" spans="1:7" x14ac:dyDescent="0.25">
      <c r="A28" s="38" t="str">
        <f>$A$21</f>
        <v>3.</v>
      </c>
      <c r="B28" s="22">
        <v>5</v>
      </c>
      <c r="C28" s="39" t="s">
        <v>62</v>
      </c>
      <c r="D28" s="103"/>
      <c r="E28" s="104"/>
      <c r="F28" s="103"/>
      <c r="G28" s="104"/>
    </row>
    <row r="29" spans="1:7" x14ac:dyDescent="0.25">
      <c r="A29" s="40"/>
      <c r="B29" s="41"/>
      <c r="C29" s="42" t="s">
        <v>39</v>
      </c>
      <c r="D29" s="100">
        <v>23443</v>
      </c>
      <c r="E29" s="101"/>
      <c r="F29" s="101"/>
      <c r="G29" s="102"/>
    </row>
  </sheetData>
  <mergeCells count="39">
    <mergeCell ref="A8:B8"/>
    <mergeCell ref="C8:F8"/>
    <mergeCell ref="B2:G2"/>
    <mergeCell ref="B3:G3"/>
    <mergeCell ref="B4:G4"/>
    <mergeCell ref="A7:B7"/>
    <mergeCell ref="C7:F7"/>
    <mergeCell ref="A9:B9"/>
    <mergeCell ref="C9:F9"/>
    <mergeCell ref="A10:B10"/>
    <mergeCell ref="C10:F10"/>
    <mergeCell ref="A11:B11"/>
    <mergeCell ref="C11:F11"/>
    <mergeCell ref="A12:B12"/>
    <mergeCell ref="C12:F12"/>
    <mergeCell ref="A13:B13"/>
    <mergeCell ref="C13:F13"/>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D29:G29"/>
    <mergeCell ref="D26:E26"/>
    <mergeCell ref="F26:G26"/>
    <mergeCell ref="D27:E27"/>
    <mergeCell ref="F27:G27"/>
    <mergeCell ref="D28:E28"/>
    <mergeCell ref="F28:G2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CDBAD-A1AE-4CFC-BE72-0B0EAED0D435}">
  <dimension ref="A1:G45"/>
  <sheetViews>
    <sheetView topLeftCell="A13" workbookViewId="0">
      <selection activeCell="D44" sqref="D44:E44"/>
    </sheetView>
  </sheetViews>
  <sheetFormatPr defaultColWidth="9.140625" defaultRowHeight="15" x14ac:dyDescent="0.25"/>
  <cols>
    <col min="1" max="2" width="4.85546875" style="6" customWidth="1"/>
    <col min="3" max="3" width="55.42578125" style="6" customWidth="1"/>
    <col min="4" max="4" width="35.7109375" style="6" customWidth="1"/>
    <col min="5" max="7" width="16.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4.daļa Piederumi ultraskaņas ģeneratoram Piezotome Aceteon Stalec </v>
      </c>
      <c r="C4" s="124"/>
      <c r="D4" s="124"/>
      <c r="E4" s="124"/>
      <c r="F4" s="124"/>
      <c r="G4" s="124"/>
    </row>
    <row r="5" spans="1:7" ht="15.75" x14ac:dyDescent="0.25">
      <c r="A5" s="1"/>
      <c r="B5" s="7"/>
      <c r="C5" s="7"/>
      <c r="D5" s="7"/>
      <c r="E5" s="7"/>
      <c r="F5" s="7"/>
      <c r="G5" s="8"/>
    </row>
    <row r="6" spans="1:7" ht="15.75" x14ac:dyDescent="0.25">
      <c r="A6" s="9" t="s">
        <v>2</v>
      </c>
      <c r="B6" s="10"/>
      <c r="C6" s="10"/>
      <c r="D6" s="10"/>
      <c r="E6" s="10"/>
      <c r="F6" s="10"/>
      <c r="G6" s="11" t="s">
        <v>3</v>
      </c>
    </row>
    <row r="7" spans="1:7" ht="17.4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31.5" x14ac:dyDescent="0.25">
      <c r="A21" s="107" t="s">
        <v>65</v>
      </c>
      <c r="B21" s="108"/>
      <c r="C21" s="14" t="s">
        <v>66</v>
      </c>
      <c r="D21" s="109" t="s">
        <v>30</v>
      </c>
      <c r="E21" s="110"/>
      <c r="F21" s="110"/>
      <c r="G21" s="111"/>
    </row>
    <row r="22" spans="1:7" ht="40.5" x14ac:dyDescent="0.25">
      <c r="A22" s="15"/>
      <c r="B22" s="16"/>
      <c r="C22" s="17" t="s">
        <v>31</v>
      </c>
      <c r="D22" s="18" t="s">
        <v>32</v>
      </c>
      <c r="E22" s="19" t="s">
        <v>33</v>
      </c>
      <c r="F22" s="18" t="s">
        <v>34</v>
      </c>
      <c r="G22" s="20" t="s">
        <v>35</v>
      </c>
    </row>
    <row r="23" spans="1:7" x14ac:dyDescent="0.25">
      <c r="A23" s="21" t="str">
        <f>$A$21</f>
        <v>4.</v>
      </c>
      <c r="B23" s="22" t="s">
        <v>36</v>
      </c>
      <c r="C23" s="23" t="s">
        <v>67</v>
      </c>
      <c r="D23" s="24"/>
      <c r="E23" s="25"/>
      <c r="F23" s="26">
        <v>1</v>
      </c>
      <c r="G23" s="27">
        <v>0</v>
      </c>
    </row>
    <row r="24" spans="1:7" x14ac:dyDescent="0.25">
      <c r="A24" s="21" t="str">
        <f>$A$21</f>
        <v>4.</v>
      </c>
      <c r="B24" s="22" t="s">
        <v>75</v>
      </c>
      <c r="C24" s="39" t="s">
        <v>303</v>
      </c>
      <c r="D24" s="24"/>
      <c r="E24" s="25"/>
      <c r="F24" s="26">
        <v>1</v>
      </c>
      <c r="G24" s="27">
        <v>0</v>
      </c>
    </row>
    <row r="25" spans="1:7" x14ac:dyDescent="0.25">
      <c r="A25" s="21" t="str">
        <f t="shared" ref="A25:A32" si="0">$A$21</f>
        <v>4.</v>
      </c>
      <c r="B25" s="22" t="s">
        <v>76</v>
      </c>
      <c r="C25" s="23" t="s">
        <v>68</v>
      </c>
      <c r="D25" s="24"/>
      <c r="E25" s="25"/>
      <c r="F25" s="26">
        <v>2</v>
      </c>
      <c r="G25" s="27">
        <v>0</v>
      </c>
    </row>
    <row r="26" spans="1:7" x14ac:dyDescent="0.25">
      <c r="A26" s="21" t="str">
        <f t="shared" si="0"/>
        <v>4.</v>
      </c>
      <c r="B26" s="22" t="s">
        <v>77</v>
      </c>
      <c r="C26" s="23" t="s">
        <v>301</v>
      </c>
      <c r="D26" s="24"/>
      <c r="E26" s="25"/>
      <c r="F26" s="26">
        <v>2</v>
      </c>
      <c r="G26" s="27">
        <v>0</v>
      </c>
    </row>
    <row r="27" spans="1:7" x14ac:dyDescent="0.25">
      <c r="A27" s="21" t="str">
        <f t="shared" si="0"/>
        <v>4.</v>
      </c>
      <c r="B27" s="22" t="s">
        <v>78</v>
      </c>
      <c r="C27" s="23" t="s">
        <v>69</v>
      </c>
      <c r="D27" s="24"/>
      <c r="E27" s="25"/>
      <c r="F27" s="26">
        <v>1</v>
      </c>
      <c r="G27" s="27">
        <v>0</v>
      </c>
    </row>
    <row r="28" spans="1:7" x14ac:dyDescent="0.25">
      <c r="A28" s="21" t="str">
        <f t="shared" si="0"/>
        <v>4.</v>
      </c>
      <c r="B28" s="22" t="s">
        <v>79</v>
      </c>
      <c r="C28" s="23" t="s">
        <v>70</v>
      </c>
      <c r="D28" s="24"/>
      <c r="E28" s="25"/>
      <c r="F28" s="26">
        <v>2</v>
      </c>
      <c r="G28" s="27">
        <v>0</v>
      </c>
    </row>
    <row r="29" spans="1:7" ht="25.5" x14ac:dyDescent="0.25">
      <c r="A29" s="21" t="str">
        <f t="shared" si="0"/>
        <v>4.</v>
      </c>
      <c r="B29" s="22" t="s">
        <v>80</v>
      </c>
      <c r="C29" s="23" t="s">
        <v>71</v>
      </c>
      <c r="D29" s="24"/>
      <c r="E29" s="25"/>
      <c r="F29" s="26">
        <v>2</v>
      </c>
      <c r="G29" s="27">
        <v>0</v>
      </c>
    </row>
    <row r="30" spans="1:7" x14ac:dyDescent="0.25">
      <c r="A30" s="21" t="str">
        <f t="shared" si="0"/>
        <v>4.</v>
      </c>
      <c r="B30" s="22" t="s">
        <v>81</v>
      </c>
      <c r="C30" s="23" t="s">
        <v>72</v>
      </c>
      <c r="D30" s="24"/>
      <c r="E30" s="25"/>
      <c r="F30" s="26">
        <v>1</v>
      </c>
      <c r="G30" s="27">
        <v>0</v>
      </c>
    </row>
    <row r="31" spans="1:7" x14ac:dyDescent="0.25">
      <c r="A31" s="21" t="str">
        <f t="shared" si="0"/>
        <v>4.</v>
      </c>
      <c r="B31" s="22" t="s">
        <v>82</v>
      </c>
      <c r="C31" s="23" t="s">
        <v>73</v>
      </c>
      <c r="D31" s="24"/>
      <c r="E31" s="25"/>
      <c r="F31" s="26">
        <v>50</v>
      </c>
      <c r="G31" s="27">
        <v>0</v>
      </c>
    </row>
    <row r="32" spans="1:7" x14ac:dyDescent="0.25">
      <c r="A32" s="21" t="str">
        <f t="shared" si="0"/>
        <v>4.</v>
      </c>
      <c r="B32" s="22" t="s">
        <v>83</v>
      </c>
      <c r="C32" s="23" t="s">
        <v>74</v>
      </c>
      <c r="D32" s="24"/>
      <c r="E32" s="25"/>
      <c r="F32" s="26">
        <v>50</v>
      </c>
      <c r="G32" s="27">
        <v>0</v>
      </c>
    </row>
    <row r="33" spans="1:7" s="33" customFormat="1" ht="13.5" x14ac:dyDescent="0.2">
      <c r="A33" s="28"/>
      <c r="B33" s="29"/>
      <c r="C33" s="30"/>
      <c r="D33" s="30"/>
      <c r="E33" s="30"/>
      <c r="F33" s="31" t="str">
        <f>CONCATENATE("KOPĒJĀ CENA par 1.pozīciju bez PVN, EUR:")</f>
        <v>KOPĒJĀ CENA par 1.pozīciju bez PVN, EUR:</v>
      </c>
      <c r="G33" s="32">
        <f>SUMPRODUCT(F23:F32,G23:G32)</f>
        <v>0</v>
      </c>
    </row>
    <row r="34" spans="1:7" s="37" customFormat="1" x14ac:dyDescent="0.25">
      <c r="A34" s="34"/>
      <c r="B34" s="35"/>
      <c r="C34" s="36" t="s">
        <v>47</v>
      </c>
      <c r="D34" s="105" t="s">
        <v>37</v>
      </c>
      <c r="E34" s="106"/>
      <c r="F34" s="105" t="s">
        <v>38</v>
      </c>
      <c r="G34" s="106"/>
    </row>
    <row r="35" spans="1:7" x14ac:dyDescent="0.25">
      <c r="A35" s="38" t="str">
        <f>$A$21</f>
        <v>4.</v>
      </c>
      <c r="B35" s="22" t="s">
        <v>84</v>
      </c>
      <c r="C35" s="91" t="s">
        <v>67</v>
      </c>
      <c r="D35" s="103"/>
      <c r="E35" s="104"/>
      <c r="F35" s="103"/>
      <c r="G35" s="104"/>
    </row>
    <row r="36" spans="1:7" x14ac:dyDescent="0.25">
      <c r="A36" s="38" t="str">
        <f t="shared" ref="A36:A44" si="1">$A$21</f>
        <v>4.</v>
      </c>
      <c r="B36" s="22" t="s">
        <v>85</v>
      </c>
      <c r="C36" s="91" t="s">
        <v>303</v>
      </c>
      <c r="D36" s="103"/>
      <c r="E36" s="104"/>
      <c r="F36" s="103"/>
      <c r="G36" s="104"/>
    </row>
    <row r="37" spans="1:7" ht="26.25" x14ac:dyDescent="0.25">
      <c r="A37" s="38" t="str">
        <f t="shared" si="1"/>
        <v>4.</v>
      </c>
      <c r="B37" s="22" t="s">
        <v>86</v>
      </c>
      <c r="C37" s="91" t="s">
        <v>302</v>
      </c>
      <c r="D37" s="103"/>
      <c r="E37" s="104"/>
      <c r="F37" s="103"/>
      <c r="G37" s="104"/>
    </row>
    <row r="38" spans="1:7" x14ac:dyDescent="0.25">
      <c r="A38" s="38" t="str">
        <f t="shared" si="1"/>
        <v>4.</v>
      </c>
      <c r="B38" s="22" t="s">
        <v>87</v>
      </c>
      <c r="C38" s="91" t="s">
        <v>301</v>
      </c>
      <c r="D38" s="103"/>
      <c r="E38" s="104"/>
      <c r="F38" s="103"/>
      <c r="G38" s="104"/>
    </row>
    <row r="39" spans="1:7" x14ac:dyDescent="0.25">
      <c r="A39" s="38" t="str">
        <f t="shared" si="1"/>
        <v>4.</v>
      </c>
      <c r="B39" s="22" t="s">
        <v>88</v>
      </c>
      <c r="C39" s="91" t="s">
        <v>69</v>
      </c>
      <c r="D39" s="103"/>
      <c r="E39" s="104"/>
      <c r="F39" s="103"/>
      <c r="G39" s="104"/>
    </row>
    <row r="40" spans="1:7" x14ac:dyDescent="0.25">
      <c r="A40" s="38" t="str">
        <f t="shared" si="1"/>
        <v>4.</v>
      </c>
      <c r="B40" s="22" t="s">
        <v>89</v>
      </c>
      <c r="C40" s="91" t="s">
        <v>300</v>
      </c>
      <c r="D40" s="103"/>
      <c r="E40" s="104"/>
      <c r="F40" s="103"/>
      <c r="G40" s="104"/>
    </row>
    <row r="41" spans="1:7" ht="26.25" x14ac:dyDescent="0.25">
      <c r="A41" s="38" t="str">
        <f t="shared" si="1"/>
        <v>4.</v>
      </c>
      <c r="B41" s="22" t="s">
        <v>90</v>
      </c>
      <c r="C41" s="91" t="s">
        <v>71</v>
      </c>
      <c r="D41" s="103"/>
      <c r="E41" s="104"/>
      <c r="F41" s="103"/>
      <c r="G41" s="104"/>
    </row>
    <row r="42" spans="1:7" x14ac:dyDescent="0.25">
      <c r="A42" s="38" t="str">
        <f t="shared" si="1"/>
        <v>4.</v>
      </c>
      <c r="B42" s="22" t="s">
        <v>91</v>
      </c>
      <c r="C42" s="91" t="s">
        <v>72</v>
      </c>
      <c r="D42" s="103"/>
      <c r="E42" s="104"/>
      <c r="F42" s="103"/>
      <c r="G42" s="104"/>
    </row>
    <row r="43" spans="1:7" x14ac:dyDescent="0.25">
      <c r="A43" s="38" t="str">
        <f t="shared" si="1"/>
        <v>4.</v>
      </c>
      <c r="B43" s="22" t="s">
        <v>92</v>
      </c>
      <c r="C43" s="91" t="s">
        <v>305</v>
      </c>
      <c r="D43" s="103"/>
      <c r="E43" s="104"/>
      <c r="F43" s="103"/>
      <c r="G43" s="104"/>
    </row>
    <row r="44" spans="1:7" x14ac:dyDescent="0.25">
      <c r="A44" s="38" t="str">
        <f t="shared" si="1"/>
        <v>4.</v>
      </c>
      <c r="B44" s="22" t="s">
        <v>93</v>
      </c>
      <c r="C44" s="91" t="s">
        <v>74</v>
      </c>
      <c r="D44" s="103"/>
      <c r="E44" s="104"/>
      <c r="F44" s="103"/>
      <c r="G44" s="104"/>
    </row>
    <row r="45" spans="1:7" x14ac:dyDescent="0.25">
      <c r="A45" s="40"/>
      <c r="B45" s="41"/>
      <c r="C45" s="42" t="s">
        <v>39</v>
      </c>
      <c r="D45" s="100" t="s">
        <v>304</v>
      </c>
      <c r="E45" s="101"/>
      <c r="F45" s="101"/>
      <c r="G45" s="102"/>
    </row>
  </sheetData>
  <mergeCells count="55">
    <mergeCell ref="F43:G43"/>
    <mergeCell ref="D44:E44"/>
    <mergeCell ref="F44:G44"/>
    <mergeCell ref="A8:B8"/>
    <mergeCell ref="C8:F8"/>
    <mergeCell ref="D37:E37"/>
    <mergeCell ref="F37:G37"/>
    <mergeCell ref="D38:E38"/>
    <mergeCell ref="F38:G38"/>
    <mergeCell ref="A9:B9"/>
    <mergeCell ref="C9:F9"/>
    <mergeCell ref="A10:B10"/>
    <mergeCell ref="C10:F10"/>
    <mergeCell ref="A11:B11"/>
    <mergeCell ref="C11:F11"/>
    <mergeCell ref="A12:B12"/>
    <mergeCell ref="C12:F12"/>
    <mergeCell ref="A13:B13"/>
    <mergeCell ref="C13:F13"/>
    <mergeCell ref="B2:G2"/>
    <mergeCell ref="B3:G3"/>
    <mergeCell ref="B4:G4"/>
    <mergeCell ref="A7:B7"/>
    <mergeCell ref="C7:F7"/>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D45:G45"/>
    <mergeCell ref="D34:E34"/>
    <mergeCell ref="F34:G34"/>
    <mergeCell ref="D35:E35"/>
    <mergeCell ref="F35:G35"/>
    <mergeCell ref="D36:E36"/>
    <mergeCell ref="F36:G36"/>
    <mergeCell ref="D39:E39"/>
    <mergeCell ref="F39:G39"/>
    <mergeCell ref="D40:E40"/>
    <mergeCell ref="F40:G40"/>
    <mergeCell ref="D41:E41"/>
    <mergeCell ref="F41:G41"/>
    <mergeCell ref="D42:E42"/>
    <mergeCell ref="F42:G42"/>
    <mergeCell ref="D43:E4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1F956-0F10-4C30-B243-DA59389B98A1}">
  <dimension ref="A1:G172"/>
  <sheetViews>
    <sheetView workbookViewId="0">
      <selection activeCell="C14" sqref="C14:F14"/>
    </sheetView>
  </sheetViews>
  <sheetFormatPr defaultColWidth="9.140625" defaultRowHeight="15" x14ac:dyDescent="0.25"/>
  <cols>
    <col min="1" max="1" width="6" style="6" customWidth="1"/>
    <col min="2" max="2" width="4.28515625" style="6" customWidth="1"/>
    <col min="3" max="3" width="55.7109375" style="6" customWidth="1"/>
    <col min="4" max="4" width="25.7109375" style="6" customWidth="1"/>
    <col min="5" max="7" width="15.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5.daļa Piederumi sejas-žokļu ķirurģijas iekārtai ELCOMED SA-310 D </v>
      </c>
      <c r="C4" s="124"/>
      <c r="D4" s="124"/>
      <c r="E4" s="124"/>
      <c r="F4" s="124"/>
      <c r="G4" s="124"/>
    </row>
    <row r="5" spans="1:7" ht="15.75" x14ac:dyDescent="0.25">
      <c r="A5" s="1"/>
      <c r="B5" s="44"/>
      <c r="C5" s="44"/>
      <c r="D5" s="44"/>
      <c r="E5" s="44"/>
      <c r="F5" s="44"/>
      <c r="G5" s="8"/>
    </row>
    <row r="6" spans="1:7" ht="15.75" x14ac:dyDescent="0.25">
      <c r="A6" s="9" t="s">
        <v>2</v>
      </c>
      <c r="B6" s="43"/>
      <c r="C6" s="43"/>
      <c r="D6" s="43"/>
      <c r="E6" s="43"/>
      <c r="F6" s="43"/>
      <c r="G6" s="11" t="s">
        <v>3</v>
      </c>
    </row>
    <row r="7" spans="1:7" ht="26.2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31.5" x14ac:dyDescent="0.25">
      <c r="A21" s="107" t="s">
        <v>95</v>
      </c>
      <c r="B21" s="108"/>
      <c r="C21" s="14" t="s">
        <v>94</v>
      </c>
      <c r="D21" s="109" t="s">
        <v>30</v>
      </c>
      <c r="E21" s="110"/>
      <c r="F21" s="110"/>
      <c r="G21" s="111"/>
    </row>
    <row r="22" spans="1:7" s="52" customFormat="1" ht="16.5" x14ac:dyDescent="0.2">
      <c r="A22" s="46" t="s">
        <v>116</v>
      </c>
      <c r="B22" s="47"/>
      <c r="C22" s="48" t="s">
        <v>117</v>
      </c>
      <c r="D22" s="49"/>
      <c r="E22" s="50"/>
      <c r="F22" s="50"/>
      <c r="G22" s="51"/>
    </row>
    <row r="23" spans="1:7" ht="40.5" x14ac:dyDescent="0.25">
      <c r="A23" s="15"/>
      <c r="B23" s="16"/>
      <c r="C23" s="17" t="s">
        <v>31</v>
      </c>
      <c r="D23" s="18" t="s">
        <v>32</v>
      </c>
      <c r="E23" s="19" t="s">
        <v>33</v>
      </c>
      <c r="F23" s="18" t="s">
        <v>34</v>
      </c>
      <c r="G23" s="20" t="s">
        <v>35</v>
      </c>
    </row>
    <row r="24" spans="1:7" ht="38.25" x14ac:dyDescent="0.25">
      <c r="A24" s="38" t="str">
        <f>$A$22</f>
        <v>5.1.</v>
      </c>
      <c r="B24" s="22" t="s">
        <v>36</v>
      </c>
      <c r="C24" s="23" t="s">
        <v>154</v>
      </c>
      <c r="D24" s="24"/>
      <c r="E24" s="25"/>
      <c r="F24" s="26">
        <v>1</v>
      </c>
      <c r="G24" s="27">
        <v>0</v>
      </c>
    </row>
    <row r="25" spans="1:7" ht="38.25" x14ac:dyDescent="0.25">
      <c r="A25" s="38" t="str">
        <f t="shared" ref="A25:A26" si="0">$A$22</f>
        <v>5.1.</v>
      </c>
      <c r="B25" s="22" t="s">
        <v>75</v>
      </c>
      <c r="C25" s="23" t="s">
        <v>295</v>
      </c>
      <c r="D25" s="24"/>
      <c r="E25" s="25"/>
      <c r="F25" s="26">
        <v>1</v>
      </c>
      <c r="G25" s="27">
        <v>0</v>
      </c>
    </row>
    <row r="26" spans="1:7" ht="25.5" x14ac:dyDescent="0.25">
      <c r="A26" s="38" t="str">
        <f t="shared" si="0"/>
        <v>5.1.</v>
      </c>
      <c r="B26" s="22" t="s">
        <v>76</v>
      </c>
      <c r="C26" s="23" t="s">
        <v>155</v>
      </c>
      <c r="D26" s="24"/>
      <c r="E26" s="25"/>
      <c r="F26" s="26">
        <v>1</v>
      </c>
      <c r="G26" s="27">
        <v>0</v>
      </c>
    </row>
    <row r="27" spans="1:7" ht="25.5" x14ac:dyDescent="0.25">
      <c r="A27" s="38" t="str">
        <f>$A$22</f>
        <v>5.1.</v>
      </c>
      <c r="B27" s="22" t="s">
        <v>77</v>
      </c>
      <c r="C27" s="23" t="s">
        <v>243</v>
      </c>
      <c r="D27" s="24"/>
      <c r="E27" s="25"/>
      <c r="F27" s="26">
        <v>1</v>
      </c>
      <c r="G27" s="27">
        <v>0</v>
      </c>
    </row>
    <row r="28" spans="1:7" ht="25.5" x14ac:dyDescent="0.25">
      <c r="A28" s="38" t="str">
        <f>$A$22</f>
        <v>5.1.</v>
      </c>
      <c r="B28" s="22" t="s">
        <v>78</v>
      </c>
      <c r="C28" s="23" t="s">
        <v>242</v>
      </c>
      <c r="D28" s="24"/>
      <c r="E28" s="25"/>
      <c r="F28" s="26">
        <v>1</v>
      </c>
      <c r="G28" s="27">
        <v>0</v>
      </c>
    </row>
    <row r="29" spans="1:7" s="33" customFormat="1" ht="13.5" x14ac:dyDescent="0.2">
      <c r="A29" s="28"/>
      <c r="B29" s="29"/>
      <c r="C29" s="30"/>
      <c r="D29" s="30"/>
      <c r="E29" s="30"/>
      <c r="F29" s="31" t="str">
        <f>CONCATENATE("KOPĒJĀ CENA par 1.pozīciju bez PVN, EUR:")</f>
        <v>KOPĒJĀ CENA par 1.pozīciju bez PVN, EUR:</v>
      </c>
      <c r="G29" s="32">
        <f>SUMPRODUCT(F24:F28,G24:G28)</f>
        <v>0</v>
      </c>
    </row>
    <row r="30" spans="1:7" s="37" customFormat="1" x14ac:dyDescent="0.25">
      <c r="A30" s="34"/>
      <c r="B30" s="35"/>
      <c r="C30" s="36" t="s">
        <v>47</v>
      </c>
      <c r="D30" s="105" t="s">
        <v>37</v>
      </c>
      <c r="E30" s="106"/>
      <c r="F30" s="105" t="s">
        <v>38</v>
      </c>
      <c r="G30" s="106"/>
    </row>
    <row r="31" spans="1:7" ht="26.25" x14ac:dyDescent="0.25">
      <c r="A31" s="38" t="str">
        <f>$A$22</f>
        <v>5.1.</v>
      </c>
      <c r="B31" s="22">
        <v>4</v>
      </c>
      <c r="C31" s="45" t="s">
        <v>158</v>
      </c>
      <c r="D31" s="103"/>
      <c r="E31" s="104"/>
      <c r="F31" s="103"/>
      <c r="G31" s="104"/>
    </row>
    <row r="32" spans="1:7" x14ac:dyDescent="0.25">
      <c r="A32" s="38" t="str">
        <f t="shared" ref="A32:A90" si="1">$A$22</f>
        <v>5.1.</v>
      </c>
      <c r="B32" s="22" t="s">
        <v>118</v>
      </c>
      <c r="C32" s="39" t="s">
        <v>96</v>
      </c>
      <c r="D32" s="103"/>
      <c r="E32" s="104"/>
      <c r="F32" s="103"/>
      <c r="G32" s="104"/>
    </row>
    <row r="33" spans="1:7" x14ac:dyDescent="0.25">
      <c r="A33" s="38" t="str">
        <f t="shared" si="1"/>
        <v>5.1.</v>
      </c>
      <c r="B33" s="22" t="s">
        <v>119</v>
      </c>
      <c r="C33" s="39" t="s">
        <v>97</v>
      </c>
      <c r="D33" s="103"/>
      <c r="E33" s="104"/>
      <c r="F33" s="103"/>
      <c r="G33" s="104"/>
    </row>
    <row r="34" spans="1:7" x14ac:dyDescent="0.25">
      <c r="A34" s="38" t="str">
        <f t="shared" si="1"/>
        <v>5.1.</v>
      </c>
      <c r="B34" s="22" t="s">
        <v>120</v>
      </c>
      <c r="C34" s="39" t="s">
        <v>98</v>
      </c>
      <c r="D34" s="103"/>
      <c r="E34" s="104"/>
      <c r="F34" s="103"/>
      <c r="G34" s="104"/>
    </row>
    <row r="35" spans="1:7" ht="26.25" x14ac:dyDescent="0.25">
      <c r="A35" s="38" t="str">
        <f t="shared" si="1"/>
        <v>5.1.</v>
      </c>
      <c r="B35" s="22" t="s">
        <v>121</v>
      </c>
      <c r="C35" s="39" t="s">
        <v>99</v>
      </c>
      <c r="D35" s="103"/>
      <c r="E35" s="104"/>
      <c r="F35" s="103"/>
      <c r="G35" s="104"/>
    </row>
    <row r="36" spans="1:7" ht="26.25" x14ac:dyDescent="0.25">
      <c r="A36" s="38" t="str">
        <f t="shared" si="1"/>
        <v>5.1.</v>
      </c>
      <c r="B36" s="22" t="s">
        <v>122</v>
      </c>
      <c r="C36" s="39" t="s">
        <v>100</v>
      </c>
      <c r="D36" s="103"/>
      <c r="E36" s="104"/>
      <c r="F36" s="103"/>
      <c r="G36" s="104"/>
    </row>
    <row r="37" spans="1:7" x14ac:dyDescent="0.25">
      <c r="A37" s="38" t="str">
        <f t="shared" si="1"/>
        <v>5.1.</v>
      </c>
      <c r="B37" s="22" t="s">
        <v>123</v>
      </c>
      <c r="C37" s="39" t="s">
        <v>101</v>
      </c>
      <c r="D37" s="103"/>
      <c r="E37" s="104"/>
      <c r="F37" s="103"/>
      <c r="G37" s="104"/>
    </row>
    <row r="38" spans="1:7" x14ac:dyDescent="0.25">
      <c r="A38" s="38" t="str">
        <f t="shared" si="1"/>
        <v>5.1.</v>
      </c>
      <c r="B38" s="22" t="s">
        <v>124</v>
      </c>
      <c r="C38" s="39" t="s">
        <v>102</v>
      </c>
      <c r="D38" s="103"/>
      <c r="E38" s="104"/>
      <c r="F38" s="103"/>
      <c r="G38" s="104"/>
    </row>
    <row r="39" spans="1:7" x14ac:dyDescent="0.25">
      <c r="A39" s="38" t="str">
        <f t="shared" si="1"/>
        <v>5.1.</v>
      </c>
      <c r="B39" s="22" t="s">
        <v>125</v>
      </c>
      <c r="C39" s="39" t="s">
        <v>103</v>
      </c>
      <c r="D39" s="103"/>
      <c r="E39" s="104"/>
      <c r="F39" s="103"/>
      <c r="G39" s="104"/>
    </row>
    <row r="40" spans="1:7" x14ac:dyDescent="0.25">
      <c r="A40" s="38" t="str">
        <f t="shared" si="1"/>
        <v>5.1.</v>
      </c>
      <c r="B40" s="22" t="s">
        <v>126</v>
      </c>
      <c r="C40" s="39" t="s">
        <v>104</v>
      </c>
      <c r="D40" s="103"/>
      <c r="E40" s="104"/>
      <c r="F40" s="103"/>
      <c r="G40" s="104"/>
    </row>
    <row r="41" spans="1:7" x14ac:dyDescent="0.25">
      <c r="A41" s="38" t="str">
        <f t="shared" si="1"/>
        <v>5.1.</v>
      </c>
      <c r="B41" s="22" t="s">
        <v>127</v>
      </c>
      <c r="C41" s="39" t="s">
        <v>105</v>
      </c>
      <c r="D41" s="103"/>
      <c r="E41" s="104"/>
      <c r="F41" s="103"/>
      <c r="G41" s="104"/>
    </row>
    <row r="42" spans="1:7" ht="26.25" x14ac:dyDescent="0.25">
      <c r="A42" s="38" t="str">
        <f t="shared" si="1"/>
        <v>5.1.</v>
      </c>
      <c r="B42" s="22">
        <v>5</v>
      </c>
      <c r="C42" s="45" t="s">
        <v>157</v>
      </c>
      <c r="D42" s="103"/>
      <c r="E42" s="104"/>
      <c r="F42" s="103"/>
      <c r="G42" s="104"/>
    </row>
    <row r="43" spans="1:7" x14ac:dyDescent="0.25">
      <c r="A43" s="38" t="str">
        <f t="shared" si="1"/>
        <v>5.1.</v>
      </c>
      <c r="B43" s="22" t="s">
        <v>128</v>
      </c>
      <c r="C43" s="39" t="s">
        <v>96</v>
      </c>
      <c r="D43" s="103"/>
      <c r="E43" s="104"/>
      <c r="F43" s="103"/>
      <c r="G43" s="104"/>
    </row>
    <row r="44" spans="1:7" x14ac:dyDescent="0.25">
      <c r="A44" s="38" t="str">
        <f t="shared" si="1"/>
        <v>5.1.</v>
      </c>
      <c r="B44" s="22" t="s">
        <v>129</v>
      </c>
      <c r="C44" s="39" t="s">
        <v>97</v>
      </c>
      <c r="D44" s="103"/>
      <c r="E44" s="104"/>
      <c r="F44" s="103"/>
      <c r="G44" s="104"/>
    </row>
    <row r="45" spans="1:7" x14ac:dyDescent="0.25">
      <c r="A45" s="38" t="str">
        <f t="shared" si="1"/>
        <v>5.1.</v>
      </c>
      <c r="B45" s="22" t="s">
        <v>130</v>
      </c>
      <c r="C45" s="39" t="s">
        <v>106</v>
      </c>
      <c r="D45" s="103"/>
      <c r="E45" s="104"/>
      <c r="F45" s="103"/>
      <c r="G45" s="104"/>
    </row>
    <row r="46" spans="1:7" ht="26.25" x14ac:dyDescent="0.25">
      <c r="A46" s="38" t="str">
        <f t="shared" si="1"/>
        <v>5.1.</v>
      </c>
      <c r="B46" s="22" t="s">
        <v>131</v>
      </c>
      <c r="C46" s="39" t="s">
        <v>99</v>
      </c>
      <c r="D46" s="103"/>
      <c r="E46" s="104"/>
      <c r="F46" s="103"/>
      <c r="G46" s="104"/>
    </row>
    <row r="47" spans="1:7" ht="26.25" x14ac:dyDescent="0.25">
      <c r="A47" s="38" t="str">
        <f t="shared" si="1"/>
        <v>5.1.</v>
      </c>
      <c r="B47" s="22" t="s">
        <v>132</v>
      </c>
      <c r="C47" s="39" t="s">
        <v>107</v>
      </c>
      <c r="D47" s="103"/>
      <c r="E47" s="104"/>
      <c r="F47" s="103"/>
      <c r="G47" s="104"/>
    </row>
    <row r="48" spans="1:7" x14ac:dyDescent="0.25">
      <c r="A48" s="38" t="str">
        <f t="shared" si="1"/>
        <v>5.1.</v>
      </c>
      <c r="B48" s="22" t="s">
        <v>133</v>
      </c>
      <c r="C48" s="39" t="s">
        <v>101</v>
      </c>
      <c r="D48" s="103"/>
      <c r="E48" s="104"/>
      <c r="F48" s="103"/>
      <c r="G48" s="104"/>
    </row>
    <row r="49" spans="1:7" x14ac:dyDescent="0.25">
      <c r="A49" s="38" t="str">
        <f t="shared" si="1"/>
        <v>5.1.</v>
      </c>
      <c r="B49" s="22" t="s">
        <v>134</v>
      </c>
      <c r="C49" s="39" t="s">
        <v>108</v>
      </c>
      <c r="D49" s="103"/>
      <c r="E49" s="104"/>
      <c r="F49" s="103"/>
      <c r="G49" s="104"/>
    </row>
    <row r="50" spans="1:7" x14ac:dyDescent="0.25">
      <c r="A50" s="38" t="str">
        <f t="shared" si="1"/>
        <v>5.1.</v>
      </c>
      <c r="B50" s="22" t="s">
        <v>135</v>
      </c>
      <c r="C50" s="39" t="s">
        <v>103</v>
      </c>
      <c r="D50" s="103"/>
      <c r="E50" s="104"/>
      <c r="F50" s="103"/>
      <c r="G50" s="104"/>
    </row>
    <row r="51" spans="1:7" x14ac:dyDescent="0.25">
      <c r="A51" s="38" t="str">
        <f t="shared" si="1"/>
        <v>5.1.</v>
      </c>
      <c r="B51" s="22" t="s">
        <v>136</v>
      </c>
      <c r="C51" s="39" t="s">
        <v>104</v>
      </c>
      <c r="D51" s="103"/>
      <c r="E51" s="104"/>
      <c r="F51" s="103"/>
      <c r="G51" s="104"/>
    </row>
    <row r="52" spans="1:7" x14ac:dyDescent="0.25">
      <c r="A52" s="38" t="str">
        <f t="shared" si="1"/>
        <v>5.1.</v>
      </c>
      <c r="B52" s="22" t="s">
        <v>137</v>
      </c>
      <c r="C52" s="39" t="s">
        <v>109</v>
      </c>
      <c r="D52" s="103"/>
      <c r="E52" s="104"/>
      <c r="F52" s="103"/>
      <c r="G52" s="104"/>
    </row>
    <row r="53" spans="1:7" x14ac:dyDescent="0.25">
      <c r="A53" s="38" t="str">
        <f t="shared" si="1"/>
        <v>5.1.</v>
      </c>
      <c r="B53" s="22">
        <v>6</v>
      </c>
      <c r="C53" s="45" t="s">
        <v>156</v>
      </c>
      <c r="D53" s="103"/>
      <c r="E53" s="104"/>
      <c r="F53" s="103"/>
      <c r="G53" s="104"/>
    </row>
    <row r="54" spans="1:7" x14ac:dyDescent="0.25">
      <c r="A54" s="38" t="str">
        <f t="shared" si="1"/>
        <v>5.1.</v>
      </c>
      <c r="B54" s="22" t="s">
        <v>138</v>
      </c>
      <c r="C54" s="39" t="s">
        <v>96</v>
      </c>
      <c r="D54" s="103"/>
      <c r="E54" s="104"/>
      <c r="F54" s="103"/>
      <c r="G54" s="104"/>
    </row>
    <row r="55" spans="1:7" x14ac:dyDescent="0.25">
      <c r="A55" s="38" t="str">
        <f t="shared" si="1"/>
        <v>5.1.</v>
      </c>
      <c r="B55" s="22" t="s">
        <v>139</v>
      </c>
      <c r="C55" s="39" t="s">
        <v>110</v>
      </c>
      <c r="D55" s="103"/>
      <c r="E55" s="104"/>
      <c r="F55" s="103"/>
      <c r="G55" s="104"/>
    </row>
    <row r="56" spans="1:7" x14ac:dyDescent="0.25">
      <c r="A56" s="38" t="str">
        <f t="shared" si="1"/>
        <v>5.1.</v>
      </c>
      <c r="B56" s="22" t="s">
        <v>140</v>
      </c>
      <c r="C56" s="39" t="s">
        <v>106</v>
      </c>
      <c r="D56" s="103"/>
      <c r="E56" s="104"/>
      <c r="F56" s="103"/>
      <c r="G56" s="104"/>
    </row>
    <row r="57" spans="1:7" ht="26.25" x14ac:dyDescent="0.25">
      <c r="A57" s="38" t="str">
        <f t="shared" si="1"/>
        <v>5.1.</v>
      </c>
      <c r="B57" s="22" t="s">
        <v>141</v>
      </c>
      <c r="C57" s="39" t="s">
        <v>99</v>
      </c>
      <c r="D57" s="103"/>
      <c r="E57" s="104"/>
      <c r="F57" s="103"/>
      <c r="G57" s="104"/>
    </row>
    <row r="58" spans="1:7" x14ac:dyDescent="0.25">
      <c r="A58" s="38" t="str">
        <f t="shared" si="1"/>
        <v>5.1.</v>
      </c>
      <c r="B58" s="22" t="s">
        <v>142</v>
      </c>
      <c r="C58" s="39" t="s">
        <v>111</v>
      </c>
      <c r="D58" s="103"/>
      <c r="E58" s="104"/>
      <c r="F58" s="103"/>
      <c r="G58" s="104"/>
    </row>
    <row r="59" spans="1:7" x14ac:dyDescent="0.25">
      <c r="A59" s="38" t="str">
        <f t="shared" si="1"/>
        <v>5.1.</v>
      </c>
      <c r="B59" s="22" t="s">
        <v>143</v>
      </c>
      <c r="C59" s="39" t="s">
        <v>112</v>
      </c>
      <c r="D59" s="103"/>
      <c r="E59" s="104"/>
      <c r="F59" s="103"/>
      <c r="G59" s="104"/>
    </row>
    <row r="60" spans="1:7" x14ac:dyDescent="0.25">
      <c r="A60" s="38" t="str">
        <f t="shared" si="1"/>
        <v>5.1.</v>
      </c>
      <c r="B60" s="22" t="s">
        <v>144</v>
      </c>
      <c r="C60" s="39" t="s">
        <v>113</v>
      </c>
      <c r="D60" s="103"/>
      <c r="E60" s="104"/>
      <c r="F60" s="103"/>
      <c r="G60" s="104"/>
    </row>
    <row r="61" spans="1:7" x14ac:dyDescent="0.25">
      <c r="A61" s="38" t="str">
        <f t="shared" si="1"/>
        <v>5.1.</v>
      </c>
      <c r="B61" s="22" t="s">
        <v>145</v>
      </c>
      <c r="C61" s="39" t="s">
        <v>114</v>
      </c>
      <c r="D61" s="103"/>
      <c r="E61" s="104"/>
      <c r="F61" s="103"/>
      <c r="G61" s="104"/>
    </row>
    <row r="62" spans="1:7" x14ac:dyDescent="0.25">
      <c r="A62" s="38" t="str">
        <f t="shared" si="1"/>
        <v>5.1.</v>
      </c>
      <c r="B62" s="22" t="s">
        <v>146</v>
      </c>
      <c r="C62" s="39" t="s">
        <v>103</v>
      </c>
      <c r="D62" s="103"/>
      <c r="E62" s="104"/>
      <c r="F62" s="103"/>
      <c r="G62" s="104"/>
    </row>
    <row r="63" spans="1:7" x14ac:dyDescent="0.25">
      <c r="A63" s="38" t="str">
        <f t="shared" si="1"/>
        <v>5.1.</v>
      </c>
      <c r="B63" s="22" t="s">
        <v>147</v>
      </c>
      <c r="C63" s="39" t="s">
        <v>104</v>
      </c>
      <c r="D63" s="103"/>
      <c r="E63" s="104"/>
      <c r="F63" s="103"/>
      <c r="G63" s="104"/>
    </row>
    <row r="64" spans="1:7" x14ac:dyDescent="0.25">
      <c r="A64" s="38" t="str">
        <f t="shared" si="1"/>
        <v>5.1.</v>
      </c>
      <c r="B64" s="22" t="s">
        <v>148</v>
      </c>
      <c r="C64" s="39" t="s">
        <v>115</v>
      </c>
      <c r="D64" s="103"/>
      <c r="E64" s="104"/>
      <c r="F64" s="103"/>
      <c r="G64" s="104"/>
    </row>
    <row r="65" spans="1:7" x14ac:dyDescent="0.25">
      <c r="A65" s="38" t="str">
        <f t="shared" si="1"/>
        <v>5.1.</v>
      </c>
      <c r="B65" s="22">
        <v>7</v>
      </c>
      <c r="C65" s="78" t="s">
        <v>159</v>
      </c>
      <c r="D65" s="103"/>
      <c r="E65" s="104"/>
      <c r="F65" s="103"/>
      <c r="G65" s="104"/>
    </row>
    <row r="66" spans="1:7" x14ac:dyDescent="0.25">
      <c r="A66" s="38" t="str">
        <f t="shared" si="1"/>
        <v>5.1.</v>
      </c>
      <c r="B66" s="22" t="s">
        <v>166</v>
      </c>
      <c r="C66" s="77" t="s">
        <v>96</v>
      </c>
      <c r="D66" s="103"/>
      <c r="E66" s="104"/>
      <c r="F66" s="103"/>
      <c r="G66" s="104"/>
    </row>
    <row r="67" spans="1:7" x14ac:dyDescent="0.25">
      <c r="A67" s="38" t="str">
        <f t="shared" si="1"/>
        <v>5.1.</v>
      </c>
      <c r="B67" s="22" t="s">
        <v>167</v>
      </c>
      <c r="C67" s="77" t="s">
        <v>160</v>
      </c>
      <c r="D67" s="103"/>
      <c r="E67" s="104"/>
      <c r="F67" s="103"/>
      <c r="G67" s="104"/>
    </row>
    <row r="68" spans="1:7" x14ac:dyDescent="0.25">
      <c r="A68" s="38" t="str">
        <f t="shared" si="1"/>
        <v>5.1.</v>
      </c>
      <c r="B68" s="22" t="s">
        <v>168</v>
      </c>
      <c r="C68" s="77" t="s">
        <v>161</v>
      </c>
      <c r="D68" s="103"/>
      <c r="E68" s="104"/>
      <c r="F68" s="103"/>
      <c r="G68" s="104"/>
    </row>
    <row r="69" spans="1:7" x14ac:dyDescent="0.25">
      <c r="A69" s="38" t="str">
        <f t="shared" si="1"/>
        <v>5.1.</v>
      </c>
      <c r="B69" s="22" t="s">
        <v>169</v>
      </c>
      <c r="C69" s="77" t="s">
        <v>106</v>
      </c>
      <c r="D69" s="103"/>
      <c r="E69" s="104"/>
      <c r="F69" s="103"/>
      <c r="G69" s="104"/>
    </row>
    <row r="70" spans="1:7" ht="26.25" x14ac:dyDescent="0.25">
      <c r="A70" s="38" t="str">
        <f t="shared" si="1"/>
        <v>5.1.</v>
      </c>
      <c r="B70" s="22" t="s">
        <v>170</v>
      </c>
      <c r="C70" s="77" t="s">
        <v>99</v>
      </c>
      <c r="D70" s="103"/>
      <c r="E70" s="104"/>
      <c r="F70" s="103"/>
      <c r="G70" s="104"/>
    </row>
    <row r="71" spans="1:7" x14ac:dyDescent="0.25">
      <c r="A71" s="38" t="str">
        <f t="shared" si="1"/>
        <v>5.1.</v>
      </c>
      <c r="B71" s="22" t="s">
        <v>171</v>
      </c>
      <c r="C71" s="77" t="s">
        <v>162</v>
      </c>
      <c r="D71" s="103"/>
      <c r="E71" s="104"/>
      <c r="F71" s="103"/>
      <c r="G71" s="104"/>
    </row>
    <row r="72" spans="1:7" x14ac:dyDescent="0.25">
      <c r="A72" s="38" t="str">
        <f t="shared" si="1"/>
        <v>5.1.</v>
      </c>
      <c r="B72" s="22" t="s">
        <v>172</v>
      </c>
      <c r="C72" s="77" t="s">
        <v>163</v>
      </c>
      <c r="D72" s="103"/>
      <c r="E72" s="104"/>
      <c r="F72" s="103"/>
      <c r="G72" s="104"/>
    </row>
    <row r="73" spans="1:7" x14ac:dyDescent="0.25">
      <c r="A73" s="38" t="str">
        <f t="shared" si="1"/>
        <v>5.1.</v>
      </c>
      <c r="B73" s="22" t="s">
        <v>173</v>
      </c>
      <c r="C73" s="77" t="s">
        <v>164</v>
      </c>
      <c r="D73" s="103"/>
      <c r="E73" s="104"/>
      <c r="F73" s="103"/>
      <c r="G73" s="104"/>
    </row>
    <row r="74" spans="1:7" x14ac:dyDescent="0.25">
      <c r="A74" s="38" t="str">
        <f t="shared" si="1"/>
        <v>5.1.</v>
      </c>
      <c r="B74" s="22" t="s">
        <v>174</v>
      </c>
      <c r="C74" s="77" t="s">
        <v>114</v>
      </c>
      <c r="D74" s="103"/>
      <c r="E74" s="104"/>
      <c r="F74" s="103"/>
      <c r="G74" s="104"/>
    </row>
    <row r="75" spans="1:7" x14ac:dyDescent="0.25">
      <c r="A75" s="38" t="str">
        <f t="shared" si="1"/>
        <v>5.1.</v>
      </c>
      <c r="B75" s="22" t="s">
        <v>175</v>
      </c>
      <c r="C75" s="77" t="s">
        <v>103</v>
      </c>
      <c r="D75" s="103"/>
      <c r="E75" s="104"/>
      <c r="F75" s="103"/>
      <c r="G75" s="104"/>
    </row>
    <row r="76" spans="1:7" x14ac:dyDescent="0.25">
      <c r="A76" s="38" t="str">
        <f t="shared" si="1"/>
        <v>5.1.</v>
      </c>
      <c r="B76" s="22" t="s">
        <v>176</v>
      </c>
      <c r="C76" s="77" t="s">
        <v>104</v>
      </c>
      <c r="D76" s="103"/>
      <c r="E76" s="104"/>
      <c r="F76" s="103"/>
      <c r="G76" s="104"/>
    </row>
    <row r="77" spans="1:7" x14ac:dyDescent="0.25">
      <c r="A77" s="38" t="str">
        <f t="shared" si="1"/>
        <v>5.1.</v>
      </c>
      <c r="B77" s="22" t="s">
        <v>177</v>
      </c>
      <c r="C77" s="77" t="s">
        <v>165</v>
      </c>
      <c r="D77" s="103"/>
      <c r="E77" s="104"/>
      <c r="F77" s="103"/>
      <c r="G77" s="104"/>
    </row>
    <row r="78" spans="1:7" x14ac:dyDescent="0.25">
      <c r="A78" s="38" t="str">
        <f t="shared" si="1"/>
        <v>5.1.</v>
      </c>
      <c r="B78" s="22">
        <v>8</v>
      </c>
      <c r="C78" s="78" t="s">
        <v>196</v>
      </c>
      <c r="D78" s="103"/>
      <c r="E78" s="104"/>
      <c r="F78" s="103"/>
      <c r="G78" s="104"/>
    </row>
    <row r="79" spans="1:7" x14ac:dyDescent="0.25">
      <c r="A79" s="38" t="str">
        <f t="shared" si="1"/>
        <v>5.1.</v>
      </c>
      <c r="B79" s="22" t="s">
        <v>201</v>
      </c>
      <c r="C79" s="77" t="s">
        <v>96</v>
      </c>
      <c r="D79" s="103"/>
      <c r="E79" s="104"/>
      <c r="F79" s="103"/>
      <c r="G79" s="104"/>
    </row>
    <row r="80" spans="1:7" x14ac:dyDescent="0.25">
      <c r="A80" s="38" t="str">
        <f t="shared" si="1"/>
        <v>5.1.</v>
      </c>
      <c r="B80" s="22" t="s">
        <v>202</v>
      </c>
      <c r="C80" s="77" t="s">
        <v>197</v>
      </c>
      <c r="D80" s="103"/>
      <c r="E80" s="104"/>
      <c r="F80" s="103"/>
      <c r="G80" s="104"/>
    </row>
    <row r="81" spans="1:7" x14ac:dyDescent="0.25">
      <c r="A81" s="38" t="str">
        <f t="shared" si="1"/>
        <v>5.1.</v>
      </c>
      <c r="B81" s="22" t="s">
        <v>203</v>
      </c>
      <c r="C81" s="77" t="s">
        <v>110</v>
      </c>
      <c r="D81" s="103"/>
      <c r="E81" s="104"/>
      <c r="F81" s="103"/>
      <c r="G81" s="104"/>
    </row>
    <row r="82" spans="1:7" x14ac:dyDescent="0.25">
      <c r="A82" s="38" t="str">
        <f t="shared" si="1"/>
        <v>5.1.</v>
      </c>
      <c r="B82" s="22" t="s">
        <v>204</v>
      </c>
      <c r="C82" s="77" t="s">
        <v>106</v>
      </c>
      <c r="D82" s="103"/>
      <c r="E82" s="104"/>
      <c r="F82" s="103"/>
      <c r="G82" s="104"/>
    </row>
    <row r="83" spans="1:7" ht="26.25" x14ac:dyDescent="0.25">
      <c r="A83" s="38" t="str">
        <f t="shared" si="1"/>
        <v>5.1.</v>
      </c>
      <c r="B83" s="22" t="s">
        <v>205</v>
      </c>
      <c r="C83" s="77" t="s">
        <v>99</v>
      </c>
      <c r="D83" s="103"/>
      <c r="E83" s="104"/>
      <c r="F83" s="103"/>
      <c r="G83" s="104"/>
    </row>
    <row r="84" spans="1:7" x14ac:dyDescent="0.25">
      <c r="A84" s="38" t="str">
        <f t="shared" si="1"/>
        <v>5.1.</v>
      </c>
      <c r="B84" s="22" t="s">
        <v>206</v>
      </c>
      <c r="C84" s="77" t="s">
        <v>198</v>
      </c>
      <c r="D84" s="103"/>
      <c r="E84" s="104"/>
      <c r="F84" s="103"/>
      <c r="G84" s="104"/>
    </row>
    <row r="85" spans="1:7" x14ac:dyDescent="0.25">
      <c r="A85" s="38" t="str">
        <f t="shared" si="1"/>
        <v>5.1.</v>
      </c>
      <c r="B85" s="22" t="s">
        <v>207</v>
      </c>
      <c r="C85" s="77" t="s">
        <v>199</v>
      </c>
      <c r="D85" s="103"/>
      <c r="E85" s="104"/>
      <c r="F85" s="103"/>
      <c r="G85" s="104"/>
    </row>
    <row r="86" spans="1:7" x14ac:dyDescent="0.25">
      <c r="A86" s="38" t="str">
        <f t="shared" si="1"/>
        <v>5.1.</v>
      </c>
      <c r="B86" s="22" t="s">
        <v>208</v>
      </c>
      <c r="C86" s="77" t="s">
        <v>113</v>
      </c>
      <c r="D86" s="103"/>
      <c r="E86" s="104"/>
      <c r="F86" s="103"/>
      <c r="G86" s="104"/>
    </row>
    <row r="87" spans="1:7" x14ac:dyDescent="0.25">
      <c r="A87" s="38" t="str">
        <f t="shared" si="1"/>
        <v>5.1.</v>
      </c>
      <c r="B87" s="22" t="s">
        <v>209</v>
      </c>
      <c r="C87" s="77" t="s">
        <v>114</v>
      </c>
      <c r="D87" s="103"/>
      <c r="E87" s="104"/>
      <c r="F87" s="103"/>
      <c r="G87" s="104"/>
    </row>
    <row r="88" spans="1:7" x14ac:dyDescent="0.25">
      <c r="A88" s="38" t="str">
        <f t="shared" si="1"/>
        <v>5.1.</v>
      </c>
      <c r="B88" s="22" t="s">
        <v>210</v>
      </c>
      <c r="C88" s="77" t="s">
        <v>103</v>
      </c>
      <c r="D88" s="103"/>
      <c r="E88" s="104"/>
      <c r="F88" s="103"/>
      <c r="G88" s="104"/>
    </row>
    <row r="89" spans="1:7" x14ac:dyDescent="0.25">
      <c r="A89" s="38" t="str">
        <f t="shared" si="1"/>
        <v>5.1.</v>
      </c>
      <c r="B89" s="22" t="s">
        <v>211</v>
      </c>
      <c r="C89" s="77" t="s">
        <v>104</v>
      </c>
      <c r="D89" s="103"/>
      <c r="E89" s="104"/>
      <c r="F89" s="103"/>
      <c r="G89" s="104"/>
    </row>
    <row r="90" spans="1:7" x14ac:dyDescent="0.25">
      <c r="A90" s="38" t="str">
        <f t="shared" si="1"/>
        <v>5.1.</v>
      </c>
      <c r="B90" s="22" t="s">
        <v>212</v>
      </c>
      <c r="C90" s="77" t="s">
        <v>200</v>
      </c>
      <c r="D90" s="103"/>
      <c r="E90" s="104"/>
      <c r="F90" s="103"/>
      <c r="G90" s="104"/>
    </row>
    <row r="91" spans="1:7" x14ac:dyDescent="0.25">
      <c r="A91" s="38"/>
      <c r="B91" s="41"/>
      <c r="C91" s="42" t="s">
        <v>39</v>
      </c>
      <c r="D91" s="100">
        <v>23442</v>
      </c>
      <c r="E91" s="101"/>
      <c r="F91" s="101"/>
      <c r="G91" s="102"/>
    </row>
    <row r="93" spans="1:7" ht="31.5" x14ac:dyDescent="0.25">
      <c r="A93" s="46" t="s">
        <v>153</v>
      </c>
      <c r="B93" s="47"/>
      <c r="C93" s="48" t="s">
        <v>178</v>
      </c>
      <c r="D93" s="49"/>
      <c r="E93" s="50"/>
      <c r="F93" s="50"/>
      <c r="G93" s="51"/>
    </row>
    <row r="94" spans="1:7" ht="38.25" x14ac:dyDescent="0.25">
      <c r="A94" s="53"/>
      <c r="B94" s="54"/>
      <c r="C94" s="55" t="s">
        <v>31</v>
      </c>
      <c r="D94" s="56" t="s">
        <v>149</v>
      </c>
      <c r="E94" s="57" t="s">
        <v>150</v>
      </c>
      <c r="F94" s="56" t="s">
        <v>151</v>
      </c>
      <c r="G94" s="58" t="s">
        <v>35</v>
      </c>
    </row>
    <row r="95" spans="1:7" x14ac:dyDescent="0.25">
      <c r="A95" s="38" t="str">
        <f>$A$93</f>
        <v>5.2.</v>
      </c>
      <c r="B95" s="59" t="s">
        <v>36</v>
      </c>
      <c r="C95" s="23" t="s">
        <v>184</v>
      </c>
      <c r="D95" s="60"/>
      <c r="E95" s="61"/>
      <c r="F95" s="62">
        <v>30</v>
      </c>
      <c r="G95" s="63">
        <v>0</v>
      </c>
    </row>
    <row r="96" spans="1:7" x14ac:dyDescent="0.25">
      <c r="A96" s="38" t="str">
        <f t="shared" ref="A96:A97" si="2">$A$93</f>
        <v>5.2.</v>
      </c>
      <c r="B96" s="59" t="s">
        <v>75</v>
      </c>
      <c r="C96" s="23" t="s">
        <v>185</v>
      </c>
      <c r="D96" s="60"/>
      <c r="E96" s="61"/>
      <c r="F96" s="62">
        <v>30</v>
      </c>
      <c r="G96" s="63">
        <v>0</v>
      </c>
    </row>
    <row r="97" spans="1:7" x14ac:dyDescent="0.25">
      <c r="A97" s="38" t="str">
        <f t="shared" si="2"/>
        <v>5.2.</v>
      </c>
      <c r="B97" s="59" t="s">
        <v>76</v>
      </c>
      <c r="C97" s="23" t="s">
        <v>186</v>
      </c>
      <c r="D97" s="60"/>
      <c r="E97" s="61"/>
      <c r="F97" s="62">
        <v>15</v>
      </c>
      <c r="G97" s="63">
        <v>0</v>
      </c>
    </row>
    <row r="98" spans="1:7" x14ac:dyDescent="0.25">
      <c r="A98" s="64"/>
      <c r="B98" s="65"/>
      <c r="C98" s="66"/>
      <c r="D98" s="66"/>
      <c r="E98" s="66"/>
      <c r="F98" s="67" t="str">
        <f>CONCATENATE("Kopējā cena par ",A93,"daļu bez PVN, EUR:")</f>
        <v>Kopējā cena par 5.2.daļu bez PVN, EUR:</v>
      </c>
      <c r="G98" s="68">
        <f>SUMPRODUCT(G95:G97,F95:F97)</f>
        <v>0</v>
      </c>
    </row>
    <row r="99" spans="1:7" x14ac:dyDescent="0.25">
      <c r="A99" s="69"/>
      <c r="B99" s="70"/>
      <c r="C99" s="71" t="s">
        <v>152</v>
      </c>
      <c r="D99" s="126" t="s">
        <v>37</v>
      </c>
      <c r="E99" s="127"/>
      <c r="F99" s="126" t="s">
        <v>38</v>
      </c>
      <c r="G99" s="127"/>
    </row>
    <row r="100" spans="1:7" x14ac:dyDescent="0.25">
      <c r="A100" s="38" t="str">
        <f t="shared" ref="A100:A104" si="3">$A$93</f>
        <v>5.2.</v>
      </c>
      <c r="B100" s="72" t="s">
        <v>77</v>
      </c>
      <c r="C100" s="23" t="s">
        <v>179</v>
      </c>
      <c r="D100" s="128"/>
      <c r="E100" s="129"/>
      <c r="F100" s="128"/>
      <c r="G100" s="129"/>
    </row>
    <row r="101" spans="1:7" x14ac:dyDescent="0.25">
      <c r="A101" s="38" t="str">
        <f t="shared" si="3"/>
        <v>5.2.</v>
      </c>
      <c r="B101" s="72" t="s">
        <v>78</v>
      </c>
      <c r="C101" s="73" t="s">
        <v>180</v>
      </c>
      <c r="D101" s="128"/>
      <c r="E101" s="129"/>
      <c r="F101" s="128"/>
      <c r="G101" s="129"/>
    </row>
    <row r="102" spans="1:7" x14ac:dyDescent="0.25">
      <c r="A102" s="38" t="str">
        <f t="shared" si="3"/>
        <v>5.2.</v>
      </c>
      <c r="B102" s="72" t="s">
        <v>79</v>
      </c>
      <c r="C102" s="73" t="s">
        <v>181</v>
      </c>
      <c r="D102" s="128"/>
      <c r="E102" s="129"/>
      <c r="F102" s="128"/>
      <c r="G102" s="129"/>
    </row>
    <row r="103" spans="1:7" x14ac:dyDescent="0.25">
      <c r="A103" s="38" t="str">
        <f t="shared" si="3"/>
        <v>5.2.</v>
      </c>
      <c r="B103" s="72" t="s">
        <v>80</v>
      </c>
      <c r="C103" s="73" t="s">
        <v>182</v>
      </c>
      <c r="D103" s="128"/>
      <c r="E103" s="129"/>
      <c r="F103" s="128"/>
      <c r="G103" s="129"/>
    </row>
    <row r="104" spans="1:7" x14ac:dyDescent="0.25">
      <c r="A104" s="38" t="str">
        <f t="shared" si="3"/>
        <v>5.2.</v>
      </c>
      <c r="B104" s="72" t="s">
        <v>81</v>
      </c>
      <c r="C104" s="73" t="s">
        <v>183</v>
      </c>
      <c r="D104" s="128"/>
      <c r="E104" s="129"/>
      <c r="F104" s="128"/>
      <c r="G104" s="129"/>
    </row>
    <row r="105" spans="1:7" x14ac:dyDescent="0.25">
      <c r="A105" s="74"/>
      <c r="B105" s="72"/>
      <c r="C105" s="42" t="s">
        <v>39</v>
      </c>
      <c r="D105" s="133">
        <v>23443</v>
      </c>
      <c r="E105" s="134"/>
      <c r="F105" s="134"/>
      <c r="G105" s="135"/>
    </row>
    <row r="106" spans="1:7" x14ac:dyDescent="0.25">
      <c r="A106"/>
      <c r="B106"/>
      <c r="C106"/>
      <c r="D106"/>
      <c r="E106"/>
      <c r="F106"/>
      <c r="G106"/>
    </row>
    <row r="107" spans="1:7" ht="31.5" x14ac:dyDescent="0.25">
      <c r="A107" s="46" t="s">
        <v>187</v>
      </c>
      <c r="B107" s="47"/>
      <c r="C107" s="48" t="s">
        <v>188</v>
      </c>
      <c r="D107" s="49"/>
      <c r="E107" s="50"/>
      <c r="F107" s="50"/>
      <c r="G107" s="51"/>
    </row>
    <row r="108" spans="1:7" ht="38.25" x14ac:dyDescent="0.25">
      <c r="A108" s="53"/>
      <c r="B108" s="54"/>
      <c r="C108" s="55" t="s">
        <v>31</v>
      </c>
      <c r="D108" s="56" t="s">
        <v>149</v>
      </c>
      <c r="E108" s="57" t="s">
        <v>150</v>
      </c>
      <c r="F108" s="56" t="s">
        <v>151</v>
      </c>
      <c r="G108" s="58" t="s">
        <v>35</v>
      </c>
    </row>
    <row r="109" spans="1:7" x14ac:dyDescent="0.25">
      <c r="A109" s="38" t="str">
        <f>$A$107</f>
        <v>5.3.</v>
      </c>
      <c r="B109" s="59" t="s">
        <v>36</v>
      </c>
      <c r="C109" s="23" t="s">
        <v>194</v>
      </c>
      <c r="D109" s="60"/>
      <c r="E109" s="61"/>
      <c r="F109" s="62">
        <v>30</v>
      </c>
      <c r="G109" s="63">
        <v>0</v>
      </c>
    </row>
    <row r="110" spans="1:7" x14ac:dyDescent="0.25">
      <c r="A110" s="38" t="str">
        <f t="shared" ref="A110" si="4">$A$107</f>
        <v>5.3.</v>
      </c>
      <c r="B110" s="59" t="s">
        <v>75</v>
      </c>
      <c r="C110" s="23" t="s">
        <v>195</v>
      </c>
      <c r="D110" s="60"/>
      <c r="E110" s="61"/>
      <c r="F110" s="62">
        <v>30</v>
      </c>
      <c r="G110" s="63">
        <v>0</v>
      </c>
    </row>
    <row r="111" spans="1:7" x14ac:dyDescent="0.25">
      <c r="A111" s="64"/>
      <c r="B111" s="65"/>
      <c r="C111" s="66"/>
      <c r="D111" s="66"/>
      <c r="E111" s="66"/>
      <c r="F111" s="67" t="str">
        <f>CONCATENATE("Kopējā cena par ",A107,"daļu bez PVN, EUR:")</f>
        <v>Kopējā cena par 5.3.daļu bez PVN, EUR:</v>
      </c>
      <c r="G111" s="68">
        <f>SUMPRODUCT(G109:G110,F109:F110)</f>
        <v>0</v>
      </c>
    </row>
    <row r="112" spans="1:7" x14ac:dyDescent="0.25">
      <c r="A112" s="69"/>
      <c r="B112" s="70"/>
      <c r="C112" s="71" t="s">
        <v>152</v>
      </c>
      <c r="D112" s="126" t="s">
        <v>37</v>
      </c>
      <c r="E112" s="127"/>
      <c r="F112" s="126" t="s">
        <v>38</v>
      </c>
      <c r="G112" s="127"/>
    </row>
    <row r="113" spans="1:7" x14ac:dyDescent="0.25">
      <c r="A113" s="38" t="str">
        <f>$A$107</f>
        <v>5.3.</v>
      </c>
      <c r="B113" s="72" t="s">
        <v>76</v>
      </c>
      <c r="C113" s="23" t="s">
        <v>189</v>
      </c>
      <c r="D113" s="128"/>
      <c r="E113" s="129"/>
      <c r="F113" s="128"/>
      <c r="G113" s="129"/>
    </row>
    <row r="114" spans="1:7" x14ac:dyDescent="0.25">
      <c r="A114" s="38" t="str">
        <f t="shared" ref="A114:A117" si="5">$A$107</f>
        <v>5.3.</v>
      </c>
      <c r="B114" s="72" t="s">
        <v>77</v>
      </c>
      <c r="C114" s="73" t="s">
        <v>190</v>
      </c>
      <c r="D114" s="128"/>
      <c r="E114" s="129"/>
      <c r="F114" s="128"/>
      <c r="G114" s="129"/>
    </row>
    <row r="115" spans="1:7" x14ac:dyDescent="0.25">
      <c r="A115" s="38" t="str">
        <f t="shared" si="5"/>
        <v>5.3.</v>
      </c>
      <c r="B115" s="72" t="s">
        <v>78</v>
      </c>
      <c r="C115" s="73" t="s">
        <v>191</v>
      </c>
      <c r="D115" s="128"/>
      <c r="E115" s="129"/>
      <c r="F115" s="128"/>
      <c r="G115" s="129"/>
    </row>
    <row r="116" spans="1:7" x14ac:dyDescent="0.25">
      <c r="A116" s="38" t="str">
        <f t="shared" si="5"/>
        <v>5.3.</v>
      </c>
      <c r="B116" s="72" t="s">
        <v>79</v>
      </c>
      <c r="C116" s="73" t="s">
        <v>192</v>
      </c>
      <c r="D116" s="128"/>
      <c r="E116" s="129"/>
      <c r="F116" s="128"/>
      <c r="G116" s="129"/>
    </row>
    <row r="117" spans="1:7" x14ac:dyDescent="0.25">
      <c r="A117" s="38" t="str">
        <f t="shared" si="5"/>
        <v>5.3.</v>
      </c>
      <c r="B117" s="72" t="s">
        <v>80</v>
      </c>
      <c r="C117" s="73" t="s">
        <v>193</v>
      </c>
      <c r="D117" s="128"/>
      <c r="E117" s="129"/>
      <c r="F117" s="128"/>
      <c r="G117" s="129"/>
    </row>
    <row r="118" spans="1:7" x14ac:dyDescent="0.25">
      <c r="A118" s="74"/>
      <c r="B118" s="72"/>
      <c r="C118" s="42" t="s">
        <v>39</v>
      </c>
      <c r="D118" s="133">
        <v>23443</v>
      </c>
      <c r="E118" s="134"/>
      <c r="F118" s="134"/>
      <c r="G118" s="135"/>
    </row>
    <row r="119" spans="1:7" x14ac:dyDescent="0.25">
      <c r="A119"/>
      <c r="B119"/>
      <c r="C119"/>
      <c r="D119"/>
      <c r="E119"/>
      <c r="F119"/>
      <c r="G119"/>
    </row>
    <row r="120" spans="1:7" ht="31.5" x14ac:dyDescent="0.25">
      <c r="A120" s="46" t="s">
        <v>213</v>
      </c>
      <c r="B120" s="47"/>
      <c r="C120" s="48" t="s">
        <v>219</v>
      </c>
      <c r="D120" s="49"/>
      <c r="E120" s="50"/>
      <c r="F120" s="50"/>
      <c r="G120" s="51"/>
    </row>
    <row r="121" spans="1:7" ht="38.25" x14ac:dyDescent="0.25">
      <c r="A121" s="53"/>
      <c r="B121" s="54"/>
      <c r="C121" s="55" t="s">
        <v>31</v>
      </c>
      <c r="D121" s="56" t="s">
        <v>149</v>
      </c>
      <c r="E121" s="57" t="s">
        <v>150</v>
      </c>
      <c r="F121" s="56" t="s">
        <v>151</v>
      </c>
      <c r="G121" s="58" t="s">
        <v>35</v>
      </c>
    </row>
    <row r="122" spans="1:7" x14ac:dyDescent="0.25">
      <c r="A122" s="38" t="str">
        <f>$A$120</f>
        <v>5.4.</v>
      </c>
      <c r="B122" s="59" t="s">
        <v>36</v>
      </c>
      <c r="C122" s="23" t="s">
        <v>220</v>
      </c>
      <c r="D122" s="60"/>
      <c r="E122" s="61"/>
      <c r="F122" s="62">
        <v>30</v>
      </c>
      <c r="G122" s="63">
        <v>0</v>
      </c>
    </row>
    <row r="123" spans="1:7" x14ac:dyDescent="0.25">
      <c r="A123" s="38" t="str">
        <f>$A$120</f>
        <v>5.4.</v>
      </c>
      <c r="B123" s="59" t="s">
        <v>75</v>
      </c>
      <c r="C123" s="23" t="s">
        <v>221</v>
      </c>
      <c r="D123" s="60"/>
      <c r="E123" s="61"/>
      <c r="F123" s="62">
        <v>30</v>
      </c>
      <c r="G123" s="63">
        <v>0</v>
      </c>
    </row>
    <row r="124" spans="1:7" x14ac:dyDescent="0.25">
      <c r="A124" s="64"/>
      <c r="B124" s="65"/>
      <c r="C124" s="66"/>
      <c r="D124" s="66"/>
      <c r="E124" s="66"/>
      <c r="F124" s="67" t="str">
        <f>CONCATENATE("Kopējā cena par ",A120,"daļu bez PVN, EUR:")</f>
        <v>Kopējā cena par 5.4.daļu bez PVN, EUR:</v>
      </c>
      <c r="G124" s="68">
        <f>SUMPRODUCT(G122:G123,F122:F123)</f>
        <v>0</v>
      </c>
    </row>
    <row r="125" spans="1:7" x14ac:dyDescent="0.25">
      <c r="A125" s="69"/>
      <c r="B125" s="70"/>
      <c r="C125" s="71" t="s">
        <v>152</v>
      </c>
      <c r="D125" s="126" t="s">
        <v>37</v>
      </c>
      <c r="E125" s="127"/>
      <c r="F125" s="126" t="s">
        <v>38</v>
      </c>
      <c r="G125" s="127"/>
    </row>
    <row r="126" spans="1:7" x14ac:dyDescent="0.25">
      <c r="A126" s="38" t="str">
        <f>$A$120</f>
        <v>5.4.</v>
      </c>
      <c r="B126" s="72" t="s">
        <v>76</v>
      </c>
      <c r="C126" s="23" t="s">
        <v>222</v>
      </c>
      <c r="D126" s="128"/>
      <c r="E126" s="129"/>
      <c r="F126" s="128"/>
      <c r="G126" s="129"/>
    </row>
    <row r="127" spans="1:7" x14ac:dyDescent="0.25">
      <c r="A127" s="38" t="str">
        <f t="shared" ref="A127:A130" si="6">$A$120</f>
        <v>5.4.</v>
      </c>
      <c r="B127" s="72" t="s">
        <v>77</v>
      </c>
      <c r="C127" s="73" t="s">
        <v>190</v>
      </c>
      <c r="D127" s="128"/>
      <c r="E127" s="129"/>
      <c r="F127" s="128"/>
      <c r="G127" s="129"/>
    </row>
    <row r="128" spans="1:7" x14ac:dyDescent="0.25">
      <c r="A128" s="38" t="str">
        <f t="shared" si="6"/>
        <v>5.4.</v>
      </c>
      <c r="B128" s="72" t="s">
        <v>78</v>
      </c>
      <c r="C128" s="73" t="s">
        <v>191</v>
      </c>
      <c r="D128" s="128"/>
      <c r="E128" s="129"/>
      <c r="F128" s="128"/>
      <c r="G128" s="129"/>
    </row>
    <row r="129" spans="1:7" x14ac:dyDescent="0.25">
      <c r="A129" s="38" t="str">
        <f t="shared" si="6"/>
        <v>5.4.</v>
      </c>
      <c r="B129" s="72" t="s">
        <v>79</v>
      </c>
      <c r="C129" s="73" t="s">
        <v>223</v>
      </c>
      <c r="D129" s="128"/>
      <c r="E129" s="129"/>
      <c r="F129" s="128"/>
      <c r="G129" s="129"/>
    </row>
    <row r="130" spans="1:7" x14ac:dyDescent="0.25">
      <c r="A130" s="38" t="str">
        <f t="shared" si="6"/>
        <v>5.4.</v>
      </c>
      <c r="B130" s="72" t="s">
        <v>80</v>
      </c>
      <c r="C130" s="73" t="s">
        <v>224</v>
      </c>
      <c r="D130" s="128"/>
      <c r="E130" s="129"/>
      <c r="F130" s="128"/>
      <c r="G130" s="129"/>
    </row>
    <row r="131" spans="1:7" x14ac:dyDescent="0.25">
      <c r="A131" s="74"/>
      <c r="B131" s="72"/>
      <c r="C131" s="42" t="s">
        <v>39</v>
      </c>
      <c r="D131" s="133">
        <v>23443</v>
      </c>
      <c r="E131" s="134"/>
      <c r="F131" s="134"/>
      <c r="G131" s="135"/>
    </row>
    <row r="132" spans="1:7" x14ac:dyDescent="0.25">
      <c r="A132"/>
      <c r="B132"/>
      <c r="C132"/>
      <c r="D132"/>
      <c r="E132"/>
      <c r="F132"/>
      <c r="G132"/>
    </row>
    <row r="133" spans="1:7" ht="16.5" x14ac:dyDescent="0.25">
      <c r="A133" s="46" t="s">
        <v>225</v>
      </c>
      <c r="B133" s="47"/>
      <c r="C133" s="48" t="s">
        <v>226</v>
      </c>
      <c r="D133" s="49"/>
      <c r="E133" s="50"/>
      <c r="F133" s="50"/>
      <c r="G133" s="51"/>
    </row>
    <row r="134" spans="1:7" ht="38.25" x14ac:dyDescent="0.25">
      <c r="A134" s="53"/>
      <c r="B134" s="54"/>
      <c r="C134" s="55" t="s">
        <v>31</v>
      </c>
      <c r="D134" s="56" t="s">
        <v>149</v>
      </c>
      <c r="E134" s="57" t="s">
        <v>150</v>
      </c>
      <c r="F134" s="56" t="s">
        <v>151</v>
      </c>
      <c r="G134" s="58" t="s">
        <v>35</v>
      </c>
    </row>
    <row r="135" spans="1:7" ht="25.5" x14ac:dyDescent="0.25">
      <c r="A135" s="38" t="str">
        <f>$A$133</f>
        <v>5.5.</v>
      </c>
      <c r="B135" s="59" t="s">
        <v>36</v>
      </c>
      <c r="C135" s="23" t="s">
        <v>298</v>
      </c>
      <c r="D135" s="60"/>
      <c r="E135" s="61"/>
      <c r="F135" s="62">
        <v>1</v>
      </c>
      <c r="G135" s="63">
        <v>0</v>
      </c>
    </row>
    <row r="136" spans="1:7" ht="25.5" x14ac:dyDescent="0.25">
      <c r="A136" s="38" t="str">
        <f>$A$133</f>
        <v>5.5.</v>
      </c>
      <c r="B136" s="59" t="s">
        <v>75</v>
      </c>
      <c r="C136" s="23" t="s">
        <v>296</v>
      </c>
      <c r="D136" s="60"/>
      <c r="E136" s="61"/>
      <c r="F136" s="62">
        <v>1</v>
      </c>
      <c r="G136" s="63">
        <v>0</v>
      </c>
    </row>
    <row r="137" spans="1:7" x14ac:dyDescent="0.25">
      <c r="A137" s="64"/>
      <c r="B137" s="65"/>
      <c r="C137" s="66"/>
      <c r="D137" s="66"/>
      <c r="E137" s="66"/>
      <c r="F137" s="67" t="str">
        <f>CONCATENATE("Kopējā cena par ",A133,"daļu bez PVN, EUR:")</f>
        <v>Kopējā cena par 5.5.daļu bez PVN, EUR:</v>
      </c>
      <c r="G137" s="68">
        <f>SUMPRODUCT(G135:G136,F135:F136)</f>
        <v>0</v>
      </c>
    </row>
    <row r="138" spans="1:7" x14ac:dyDescent="0.25">
      <c r="A138" s="69"/>
      <c r="B138" s="70"/>
      <c r="C138" s="71" t="s">
        <v>152</v>
      </c>
      <c r="D138" s="126" t="s">
        <v>37</v>
      </c>
      <c r="E138" s="127"/>
      <c r="F138" s="126" t="s">
        <v>38</v>
      </c>
      <c r="G138" s="127"/>
    </row>
    <row r="139" spans="1:7" x14ac:dyDescent="0.25">
      <c r="A139" s="38" t="str">
        <f>$A$133</f>
        <v>5.5.</v>
      </c>
      <c r="B139" s="72" t="s">
        <v>76</v>
      </c>
      <c r="C139" s="23" t="s">
        <v>96</v>
      </c>
      <c r="D139" s="128"/>
      <c r="E139" s="129"/>
      <c r="F139" s="128"/>
      <c r="G139" s="129"/>
    </row>
    <row r="140" spans="1:7" x14ac:dyDescent="0.25">
      <c r="A140" s="38" t="str">
        <f t="shared" ref="A140:A149" si="7">$A$133</f>
        <v>5.5.</v>
      </c>
      <c r="B140" s="72" t="s">
        <v>77</v>
      </c>
      <c r="C140" s="73" t="s">
        <v>227</v>
      </c>
      <c r="D140" s="128"/>
      <c r="E140" s="129"/>
      <c r="F140" s="128"/>
      <c r="G140" s="129"/>
    </row>
    <row r="141" spans="1:7" x14ac:dyDescent="0.25">
      <c r="A141" s="38" t="str">
        <f t="shared" si="7"/>
        <v>5.5.</v>
      </c>
      <c r="B141" s="72" t="s">
        <v>78</v>
      </c>
      <c r="C141" s="73" t="s">
        <v>228</v>
      </c>
      <c r="D141" s="128"/>
      <c r="E141" s="129"/>
      <c r="F141" s="128"/>
      <c r="G141" s="129"/>
    </row>
    <row r="142" spans="1:7" ht="25.5" x14ac:dyDescent="0.25">
      <c r="A142" s="38" t="str">
        <f t="shared" si="7"/>
        <v>5.5.</v>
      </c>
      <c r="B142" s="72" t="s">
        <v>79</v>
      </c>
      <c r="C142" s="73" t="s">
        <v>229</v>
      </c>
      <c r="D142" s="128"/>
      <c r="E142" s="129"/>
      <c r="F142" s="128"/>
      <c r="G142" s="129"/>
    </row>
    <row r="143" spans="1:7" x14ac:dyDescent="0.25">
      <c r="A143" s="38" t="str">
        <f t="shared" si="7"/>
        <v>5.5.</v>
      </c>
      <c r="B143" s="72" t="s">
        <v>80</v>
      </c>
      <c r="C143" s="73" t="s">
        <v>230</v>
      </c>
      <c r="D143" s="128"/>
      <c r="E143" s="129"/>
      <c r="F143" s="128"/>
      <c r="G143" s="129"/>
    </row>
    <row r="144" spans="1:7" x14ac:dyDescent="0.25">
      <c r="A144" s="38" t="str">
        <f t="shared" si="7"/>
        <v>5.5.</v>
      </c>
      <c r="B144" s="72" t="s">
        <v>81</v>
      </c>
      <c r="C144" s="73" t="s">
        <v>231</v>
      </c>
      <c r="D144" s="128"/>
      <c r="E144" s="129"/>
      <c r="F144" s="128"/>
      <c r="G144" s="129"/>
    </row>
    <row r="145" spans="1:7" x14ac:dyDescent="0.25">
      <c r="A145" s="38" t="str">
        <f t="shared" si="7"/>
        <v>5.5.</v>
      </c>
      <c r="B145" s="72" t="s">
        <v>82</v>
      </c>
      <c r="C145" s="73" t="s">
        <v>232</v>
      </c>
      <c r="D145" s="128"/>
      <c r="E145" s="129"/>
      <c r="F145" s="128"/>
      <c r="G145" s="129"/>
    </row>
    <row r="146" spans="1:7" x14ac:dyDescent="0.25">
      <c r="A146" s="38" t="str">
        <f t="shared" si="7"/>
        <v>5.5.</v>
      </c>
      <c r="B146" s="72" t="s">
        <v>83</v>
      </c>
      <c r="C146" s="73" t="s">
        <v>104</v>
      </c>
      <c r="D146" s="128"/>
      <c r="E146" s="129"/>
      <c r="F146" s="128"/>
      <c r="G146" s="129"/>
    </row>
    <row r="147" spans="1:7" x14ac:dyDescent="0.25">
      <c r="A147" s="38" t="str">
        <f t="shared" si="7"/>
        <v>5.5.</v>
      </c>
      <c r="B147" s="72" t="s">
        <v>84</v>
      </c>
      <c r="C147" s="73" t="s">
        <v>191</v>
      </c>
      <c r="D147" s="128"/>
      <c r="E147" s="129"/>
      <c r="F147" s="128"/>
      <c r="G147" s="129"/>
    </row>
    <row r="148" spans="1:7" ht="25.5" x14ac:dyDescent="0.25">
      <c r="A148" s="38" t="str">
        <f t="shared" si="7"/>
        <v>5.5.</v>
      </c>
      <c r="B148" s="72" t="s">
        <v>85</v>
      </c>
      <c r="C148" s="73" t="s">
        <v>299</v>
      </c>
      <c r="D148" s="128"/>
      <c r="E148" s="129"/>
      <c r="F148" s="128"/>
      <c r="G148" s="129"/>
    </row>
    <row r="149" spans="1:7" ht="25.5" x14ac:dyDescent="0.25">
      <c r="A149" s="38" t="str">
        <f t="shared" si="7"/>
        <v>5.5.</v>
      </c>
      <c r="B149" s="72" t="s">
        <v>86</v>
      </c>
      <c r="C149" s="73" t="s">
        <v>297</v>
      </c>
      <c r="D149" s="128"/>
      <c r="E149" s="129"/>
      <c r="F149" s="128"/>
      <c r="G149" s="129"/>
    </row>
    <row r="150" spans="1:7" x14ac:dyDescent="0.25">
      <c r="A150" s="74"/>
      <c r="B150" s="72"/>
      <c r="C150" s="42" t="s">
        <v>39</v>
      </c>
      <c r="D150" s="133">
        <v>23442</v>
      </c>
      <c r="E150" s="134"/>
      <c r="F150" s="134"/>
      <c r="G150" s="135"/>
    </row>
    <row r="151" spans="1:7" x14ac:dyDescent="0.25">
      <c r="A151"/>
      <c r="B151"/>
      <c r="C151"/>
      <c r="D151"/>
      <c r="E151"/>
      <c r="F151"/>
      <c r="G151"/>
    </row>
    <row r="152" spans="1:7" ht="16.5" x14ac:dyDescent="0.25">
      <c r="A152" s="46" t="s">
        <v>234</v>
      </c>
      <c r="B152" s="47"/>
      <c r="C152" s="48" t="s">
        <v>226</v>
      </c>
      <c r="D152" s="49"/>
      <c r="E152" s="50"/>
      <c r="F152" s="50"/>
      <c r="G152" s="51"/>
    </row>
    <row r="153" spans="1:7" ht="38.25" x14ac:dyDescent="0.25">
      <c r="A153" s="53"/>
      <c r="B153" s="54"/>
      <c r="C153" s="55" t="s">
        <v>31</v>
      </c>
      <c r="D153" s="56" t="s">
        <v>149</v>
      </c>
      <c r="E153" s="57" t="s">
        <v>150</v>
      </c>
      <c r="F153" s="56" t="s">
        <v>151</v>
      </c>
      <c r="G153" s="58" t="s">
        <v>35</v>
      </c>
    </row>
    <row r="154" spans="1:7" x14ac:dyDescent="0.25">
      <c r="A154" s="38" t="str">
        <f>$A$152</f>
        <v>5.6.</v>
      </c>
      <c r="B154" s="59" t="s">
        <v>36</v>
      </c>
      <c r="C154" s="23" t="s">
        <v>235</v>
      </c>
      <c r="D154" s="60"/>
      <c r="E154" s="61"/>
      <c r="F154" s="62">
        <v>10</v>
      </c>
      <c r="G154" s="63">
        <v>0</v>
      </c>
    </row>
    <row r="155" spans="1:7" x14ac:dyDescent="0.25">
      <c r="A155" s="38" t="str">
        <f>$A$152</f>
        <v>5.6.</v>
      </c>
      <c r="B155" s="59" t="s">
        <v>75</v>
      </c>
      <c r="C155" s="23" t="s">
        <v>236</v>
      </c>
      <c r="D155" s="60"/>
      <c r="E155" s="61"/>
      <c r="F155" s="62">
        <v>10</v>
      </c>
      <c r="G155" s="63">
        <v>0</v>
      </c>
    </row>
    <row r="156" spans="1:7" x14ac:dyDescent="0.25">
      <c r="A156" s="64"/>
      <c r="B156" s="65"/>
      <c r="C156" s="66"/>
      <c r="D156" s="66"/>
      <c r="E156" s="66"/>
      <c r="F156" s="67" t="str">
        <f>CONCATENATE("Kopējā cena par ",A152,"daļu bez PVN, EUR:")</f>
        <v>Kopējā cena par 5.6.daļu bez PVN, EUR:</v>
      </c>
      <c r="G156" s="68">
        <f>SUMPRODUCT(G154:G155,F154:F155)</f>
        <v>0</v>
      </c>
    </row>
    <row r="157" spans="1:7" x14ac:dyDescent="0.25">
      <c r="A157" s="69"/>
      <c r="B157" s="70"/>
      <c r="C157" s="71" t="s">
        <v>152</v>
      </c>
      <c r="D157" s="126" t="s">
        <v>37</v>
      </c>
      <c r="E157" s="127"/>
      <c r="F157" s="126" t="s">
        <v>38</v>
      </c>
      <c r="G157" s="127"/>
    </row>
    <row r="158" spans="1:7" ht="25.5" x14ac:dyDescent="0.25">
      <c r="A158" s="38" t="str">
        <f>$A$152</f>
        <v>5.6.</v>
      </c>
      <c r="B158" s="72" t="s">
        <v>76</v>
      </c>
      <c r="C158" s="23" t="s">
        <v>237</v>
      </c>
      <c r="D158" s="128"/>
      <c r="E158" s="129"/>
      <c r="F158" s="128"/>
      <c r="G158" s="129"/>
    </row>
    <row r="159" spans="1:7" x14ac:dyDescent="0.25">
      <c r="A159" s="38" t="str">
        <f t="shared" ref="A159:A162" si="8">$A$152</f>
        <v>5.6.</v>
      </c>
      <c r="B159" s="72" t="s">
        <v>77</v>
      </c>
      <c r="C159" s="73" t="s">
        <v>238</v>
      </c>
      <c r="D159" s="128"/>
      <c r="E159" s="129"/>
      <c r="F159" s="128"/>
      <c r="G159" s="129"/>
    </row>
    <row r="160" spans="1:7" x14ac:dyDescent="0.25">
      <c r="A160" s="38" t="str">
        <f t="shared" si="8"/>
        <v>5.6.</v>
      </c>
      <c r="B160" s="72" t="s">
        <v>78</v>
      </c>
      <c r="C160" s="73" t="s">
        <v>191</v>
      </c>
      <c r="D160" s="128"/>
      <c r="E160" s="129"/>
      <c r="F160" s="128"/>
      <c r="G160" s="129"/>
    </row>
    <row r="161" spans="1:7" ht="25.5" x14ac:dyDescent="0.25">
      <c r="A161" s="38" t="str">
        <f t="shared" si="8"/>
        <v>5.6.</v>
      </c>
      <c r="B161" s="72" t="s">
        <v>79</v>
      </c>
      <c r="C161" s="73" t="s">
        <v>239</v>
      </c>
      <c r="D161" s="128"/>
      <c r="E161" s="129"/>
      <c r="F161" s="128"/>
      <c r="G161" s="129"/>
    </row>
    <row r="162" spans="1:7" ht="25.5" x14ac:dyDescent="0.25">
      <c r="A162" s="38" t="str">
        <f t="shared" si="8"/>
        <v>5.6.</v>
      </c>
      <c r="B162" s="72" t="s">
        <v>80</v>
      </c>
      <c r="C162" s="73" t="s">
        <v>240</v>
      </c>
      <c r="D162" s="128"/>
      <c r="E162" s="129"/>
      <c r="F162" s="128"/>
      <c r="G162" s="129"/>
    </row>
    <row r="163" spans="1:7" x14ac:dyDescent="0.25">
      <c r="A163" s="74"/>
      <c r="B163" s="72"/>
      <c r="C163" s="42" t="s">
        <v>39</v>
      </c>
      <c r="D163" s="133">
        <v>23443</v>
      </c>
      <c r="E163" s="134"/>
      <c r="F163" s="134"/>
      <c r="G163" s="135"/>
    </row>
    <row r="164" spans="1:7" x14ac:dyDescent="0.25">
      <c r="A164"/>
      <c r="B164"/>
      <c r="C164"/>
      <c r="D164"/>
      <c r="E164"/>
      <c r="F164"/>
      <c r="G164"/>
    </row>
    <row r="165" spans="1:7" x14ac:dyDescent="0.25">
      <c r="A165" s="75"/>
      <c r="B165" s="75"/>
      <c r="C165" s="76" t="s">
        <v>214</v>
      </c>
      <c r="D165" s="136">
        <f>G58</f>
        <v>0</v>
      </c>
      <c r="E165" s="137"/>
      <c r="F165" s="137"/>
      <c r="G165" s="137"/>
    </row>
    <row r="166" spans="1:7" x14ac:dyDescent="0.25">
      <c r="A166" s="75"/>
      <c r="B166" s="75"/>
      <c r="C166" s="76" t="s">
        <v>215</v>
      </c>
      <c r="D166" s="138">
        <f>G98</f>
        <v>0</v>
      </c>
      <c r="E166" s="137"/>
      <c r="F166" s="137"/>
      <c r="G166" s="137"/>
    </row>
    <row r="167" spans="1:7" x14ac:dyDescent="0.25">
      <c r="A167" s="75"/>
      <c r="B167" s="75"/>
      <c r="C167" s="76" t="s">
        <v>216</v>
      </c>
      <c r="D167" s="138">
        <f>G111</f>
        <v>0</v>
      </c>
      <c r="E167" s="137"/>
      <c r="F167" s="137"/>
      <c r="G167" s="137"/>
    </row>
    <row r="168" spans="1:7" x14ac:dyDescent="0.25">
      <c r="A168" s="75"/>
      <c r="B168" s="75"/>
      <c r="C168" s="76" t="s">
        <v>217</v>
      </c>
      <c r="D168" s="138">
        <f>G124</f>
        <v>0</v>
      </c>
      <c r="E168" s="137"/>
      <c r="F168" s="137"/>
      <c r="G168" s="137"/>
    </row>
    <row r="169" spans="1:7" x14ac:dyDescent="0.25">
      <c r="A169" s="75"/>
      <c r="B169" s="75"/>
      <c r="C169" s="76" t="s">
        <v>233</v>
      </c>
      <c r="D169" s="138">
        <f>G137</f>
        <v>0</v>
      </c>
      <c r="E169" s="137"/>
      <c r="F169" s="137"/>
      <c r="G169" s="137"/>
    </row>
    <row r="170" spans="1:7" x14ac:dyDescent="0.25">
      <c r="A170" s="75"/>
      <c r="B170" s="75"/>
      <c r="C170" s="76" t="s">
        <v>241</v>
      </c>
      <c r="D170" s="138">
        <f>G156</f>
        <v>0</v>
      </c>
      <c r="E170" s="137"/>
      <c r="F170" s="137"/>
      <c r="G170" s="137"/>
    </row>
    <row r="171" spans="1:7" x14ac:dyDescent="0.25">
      <c r="A171" s="75"/>
      <c r="B171" s="75"/>
      <c r="C171" s="130" t="s">
        <v>218</v>
      </c>
      <c r="D171" s="131">
        <f>SUM(D165:G170)</f>
        <v>0</v>
      </c>
      <c r="E171" s="132"/>
      <c r="F171" s="132"/>
      <c r="G171" s="132"/>
    </row>
    <row r="172" spans="1:7" x14ac:dyDescent="0.25">
      <c r="A172" s="75"/>
      <c r="B172" s="75"/>
      <c r="C172" s="130"/>
      <c r="D172" s="132"/>
      <c r="E172" s="132"/>
      <c r="F172" s="132"/>
      <c r="G172" s="132"/>
    </row>
  </sheetData>
  <mergeCells count="240">
    <mergeCell ref="D163:G163"/>
    <mergeCell ref="D170:G170"/>
    <mergeCell ref="D169:G169"/>
    <mergeCell ref="D159:E159"/>
    <mergeCell ref="F159:G159"/>
    <mergeCell ref="D160:E160"/>
    <mergeCell ref="F160:G160"/>
    <mergeCell ref="D161:E161"/>
    <mergeCell ref="F161:G161"/>
    <mergeCell ref="D162:E162"/>
    <mergeCell ref="F162:G162"/>
    <mergeCell ref="F148:G148"/>
    <mergeCell ref="D149:E149"/>
    <mergeCell ref="F149:G149"/>
    <mergeCell ref="D144:E144"/>
    <mergeCell ref="F144:G144"/>
    <mergeCell ref="D145:E145"/>
    <mergeCell ref="F145:G145"/>
    <mergeCell ref="D146:E146"/>
    <mergeCell ref="F146:G146"/>
    <mergeCell ref="F141:G141"/>
    <mergeCell ref="D142:E142"/>
    <mergeCell ref="F142:G142"/>
    <mergeCell ref="D143:E143"/>
    <mergeCell ref="F143:G143"/>
    <mergeCell ref="D131:G131"/>
    <mergeCell ref="D168:G168"/>
    <mergeCell ref="D138:E138"/>
    <mergeCell ref="F138:G138"/>
    <mergeCell ref="D139:E139"/>
    <mergeCell ref="F139:G139"/>
    <mergeCell ref="D140:E140"/>
    <mergeCell ref="F140:G140"/>
    <mergeCell ref="D157:E157"/>
    <mergeCell ref="F157:G157"/>
    <mergeCell ref="D158:E158"/>
    <mergeCell ref="F158:G158"/>
    <mergeCell ref="D150:G150"/>
    <mergeCell ref="D141:E141"/>
    <mergeCell ref="D166:G166"/>
    <mergeCell ref="D167:G167"/>
    <mergeCell ref="D147:E147"/>
    <mergeCell ref="F147:G147"/>
    <mergeCell ref="D148:E148"/>
    <mergeCell ref="D125:E125"/>
    <mergeCell ref="F125:G125"/>
    <mergeCell ref="F87:G87"/>
    <mergeCell ref="D88:E88"/>
    <mergeCell ref="F88:G88"/>
    <mergeCell ref="D89:E89"/>
    <mergeCell ref="F89:G89"/>
    <mergeCell ref="D112:E112"/>
    <mergeCell ref="F112:G112"/>
    <mergeCell ref="D113:E113"/>
    <mergeCell ref="F113:G113"/>
    <mergeCell ref="D103:E103"/>
    <mergeCell ref="F103:G103"/>
    <mergeCell ref="D104:E104"/>
    <mergeCell ref="F104:G104"/>
    <mergeCell ref="D100:E100"/>
    <mergeCell ref="F100:G100"/>
    <mergeCell ref="D101:E101"/>
    <mergeCell ref="F101:G101"/>
    <mergeCell ref="D102:E102"/>
    <mergeCell ref="F102:G102"/>
    <mergeCell ref="F83:G83"/>
    <mergeCell ref="D84:E84"/>
    <mergeCell ref="F84:G84"/>
    <mergeCell ref="D85:E85"/>
    <mergeCell ref="F85:G85"/>
    <mergeCell ref="D86:E86"/>
    <mergeCell ref="F86:G86"/>
    <mergeCell ref="D87:E87"/>
    <mergeCell ref="D117:E117"/>
    <mergeCell ref="F117:G117"/>
    <mergeCell ref="D114:E114"/>
    <mergeCell ref="F114:G114"/>
    <mergeCell ref="D115:E115"/>
    <mergeCell ref="F115:G115"/>
    <mergeCell ref="D116:E116"/>
    <mergeCell ref="F116:G116"/>
    <mergeCell ref="D90:E90"/>
    <mergeCell ref="F90:G90"/>
    <mergeCell ref="C171:C172"/>
    <mergeCell ref="D171:G172"/>
    <mergeCell ref="D65:E65"/>
    <mergeCell ref="F65:G65"/>
    <mergeCell ref="D66:E66"/>
    <mergeCell ref="F66:G66"/>
    <mergeCell ref="D67:E67"/>
    <mergeCell ref="F67:G67"/>
    <mergeCell ref="D68:E68"/>
    <mergeCell ref="F68:G68"/>
    <mergeCell ref="D69:E69"/>
    <mergeCell ref="F69:G69"/>
    <mergeCell ref="D70:E70"/>
    <mergeCell ref="F70:G70"/>
    <mergeCell ref="D71:E71"/>
    <mergeCell ref="F71:G71"/>
    <mergeCell ref="D105:G105"/>
    <mergeCell ref="D165:G165"/>
    <mergeCell ref="D76:E76"/>
    <mergeCell ref="F76:G76"/>
    <mergeCell ref="D77:E77"/>
    <mergeCell ref="F77:G77"/>
    <mergeCell ref="D118:G118"/>
    <mergeCell ref="D78:E78"/>
    <mergeCell ref="D126:E126"/>
    <mergeCell ref="F126:G126"/>
    <mergeCell ref="D127:E127"/>
    <mergeCell ref="F127:G127"/>
    <mergeCell ref="D128:E128"/>
    <mergeCell ref="F128:G128"/>
    <mergeCell ref="D129:E129"/>
    <mergeCell ref="F129:G129"/>
    <mergeCell ref="D130:E130"/>
    <mergeCell ref="F130:G130"/>
    <mergeCell ref="D63:E63"/>
    <mergeCell ref="F63:G63"/>
    <mergeCell ref="D64:E64"/>
    <mergeCell ref="F64:G64"/>
    <mergeCell ref="D99:E99"/>
    <mergeCell ref="F99:G99"/>
    <mergeCell ref="D79:E79"/>
    <mergeCell ref="F79:G79"/>
    <mergeCell ref="D80:E80"/>
    <mergeCell ref="F80:G80"/>
    <mergeCell ref="D81:E81"/>
    <mergeCell ref="F81:G81"/>
    <mergeCell ref="D82:E82"/>
    <mergeCell ref="F82:G82"/>
    <mergeCell ref="D72:E72"/>
    <mergeCell ref="F72:G72"/>
    <mergeCell ref="D73:E73"/>
    <mergeCell ref="F73:G73"/>
    <mergeCell ref="D74:E74"/>
    <mergeCell ref="F74:G74"/>
    <mergeCell ref="D75:E75"/>
    <mergeCell ref="F75:G75"/>
    <mergeCell ref="F78:G78"/>
    <mergeCell ref="D83:E83"/>
    <mergeCell ref="D60:E60"/>
    <mergeCell ref="F60:G60"/>
    <mergeCell ref="D61:E61"/>
    <mergeCell ref="F61:G61"/>
    <mergeCell ref="D62:E62"/>
    <mergeCell ref="F62:G62"/>
    <mergeCell ref="D57:E57"/>
    <mergeCell ref="F57:G57"/>
    <mergeCell ref="D58:E58"/>
    <mergeCell ref="F58:G58"/>
    <mergeCell ref="D59:E59"/>
    <mergeCell ref="F59:G59"/>
    <mergeCell ref="D54:E54"/>
    <mergeCell ref="F54:G54"/>
    <mergeCell ref="D55:E55"/>
    <mergeCell ref="F55:G55"/>
    <mergeCell ref="D56:E56"/>
    <mergeCell ref="F56:G56"/>
    <mergeCell ref="D51:E51"/>
    <mergeCell ref="F51:G51"/>
    <mergeCell ref="D52:E52"/>
    <mergeCell ref="F52:G52"/>
    <mergeCell ref="D53:E53"/>
    <mergeCell ref="F53:G53"/>
    <mergeCell ref="F42:G42"/>
    <mergeCell ref="D43:E43"/>
    <mergeCell ref="F43:G43"/>
    <mergeCell ref="A11:B11"/>
    <mergeCell ref="C11:F11"/>
    <mergeCell ref="A12:B12"/>
    <mergeCell ref="C12:F12"/>
    <mergeCell ref="A13:B13"/>
    <mergeCell ref="C13:F13"/>
    <mergeCell ref="A14:B14"/>
    <mergeCell ref="C14:F14"/>
    <mergeCell ref="A21:B21"/>
    <mergeCell ref="D21:G21"/>
    <mergeCell ref="A15:B15"/>
    <mergeCell ref="C15:F15"/>
    <mergeCell ref="A16:B16"/>
    <mergeCell ref="C16:F16"/>
    <mergeCell ref="A17:B17"/>
    <mergeCell ref="C17:F17"/>
    <mergeCell ref="A18:B18"/>
    <mergeCell ref="B2:G2"/>
    <mergeCell ref="B3:G3"/>
    <mergeCell ref="B4:G4"/>
    <mergeCell ref="A7:B7"/>
    <mergeCell ref="C7:F7"/>
    <mergeCell ref="A9:B9"/>
    <mergeCell ref="C9:F9"/>
    <mergeCell ref="A10:B10"/>
    <mergeCell ref="C10:F10"/>
    <mergeCell ref="A8:B8"/>
    <mergeCell ref="C8:F8"/>
    <mergeCell ref="C18:F18"/>
    <mergeCell ref="A19:B19"/>
    <mergeCell ref="C19:F19"/>
    <mergeCell ref="B20:G20"/>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91:G91"/>
    <mergeCell ref="D39:E39"/>
    <mergeCell ref="F39:G39"/>
    <mergeCell ref="D40:E40"/>
    <mergeCell ref="F40:G40"/>
    <mergeCell ref="D41:E41"/>
    <mergeCell ref="F41:G41"/>
    <mergeCell ref="D44:E44"/>
    <mergeCell ref="F44:G44"/>
    <mergeCell ref="D45:E45"/>
    <mergeCell ref="F45:G45"/>
    <mergeCell ref="D46:E46"/>
    <mergeCell ref="F46:G46"/>
    <mergeCell ref="D47:E47"/>
    <mergeCell ref="F47:G47"/>
    <mergeCell ref="D48:E48"/>
    <mergeCell ref="F48:G48"/>
    <mergeCell ref="D49:E49"/>
    <mergeCell ref="F49:G49"/>
    <mergeCell ref="D50:E50"/>
    <mergeCell ref="F50:G50"/>
    <mergeCell ref="D42:E4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4F02-B934-4740-8DFC-88E6F7CE167C}">
  <dimension ref="A1:G66"/>
  <sheetViews>
    <sheetView topLeftCell="A19" workbookViewId="0">
      <selection activeCell="K14" sqref="K14"/>
    </sheetView>
  </sheetViews>
  <sheetFormatPr defaultColWidth="9.140625" defaultRowHeight="15" x14ac:dyDescent="0.25"/>
  <cols>
    <col min="1" max="1" width="4.85546875" style="6" customWidth="1"/>
    <col min="2" max="2" width="6.42578125" style="6" customWidth="1"/>
    <col min="3" max="3" width="55.42578125" style="6" customWidth="1"/>
    <col min="4" max="4" width="35.7109375" style="6" customWidth="1"/>
    <col min="5" max="7" width="16.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6.daļa Osteosintēzes skrūvju izņemšanas sistēma </v>
      </c>
      <c r="C4" s="124"/>
      <c r="D4" s="124"/>
      <c r="E4" s="124"/>
      <c r="F4" s="124"/>
      <c r="G4" s="124"/>
    </row>
    <row r="5" spans="1:7" ht="15.75" x14ac:dyDescent="0.25">
      <c r="A5" s="1"/>
      <c r="B5" s="88"/>
      <c r="C5" s="88"/>
      <c r="D5" s="88"/>
      <c r="E5" s="88"/>
      <c r="F5" s="88"/>
      <c r="G5" s="8"/>
    </row>
    <row r="6" spans="1:7" ht="15.75" x14ac:dyDescent="0.25">
      <c r="A6" s="9" t="s">
        <v>2</v>
      </c>
      <c r="B6" s="87"/>
      <c r="C6" s="87"/>
      <c r="D6" s="87"/>
      <c r="E6" s="87"/>
      <c r="F6" s="87"/>
      <c r="G6" s="11" t="s">
        <v>3</v>
      </c>
    </row>
    <row r="7" spans="1:7" ht="17.4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17.25" x14ac:dyDescent="0.25">
      <c r="A21" s="107" t="s">
        <v>250</v>
      </c>
      <c r="B21" s="108"/>
      <c r="C21" s="14" t="s">
        <v>251</v>
      </c>
      <c r="D21" s="109" t="s">
        <v>30</v>
      </c>
      <c r="E21" s="110"/>
      <c r="F21" s="110"/>
      <c r="G21" s="111"/>
    </row>
    <row r="22" spans="1:7" ht="40.5" x14ac:dyDescent="0.25">
      <c r="A22" s="15"/>
      <c r="B22" s="16"/>
      <c r="C22" s="17" t="s">
        <v>31</v>
      </c>
      <c r="D22" s="18" t="s">
        <v>32</v>
      </c>
      <c r="E22" s="19" t="s">
        <v>33</v>
      </c>
      <c r="F22" s="18" t="s">
        <v>34</v>
      </c>
      <c r="G22" s="20" t="s">
        <v>35</v>
      </c>
    </row>
    <row r="23" spans="1:7" x14ac:dyDescent="0.25">
      <c r="A23" s="21" t="str">
        <f>$A$21</f>
        <v>6.</v>
      </c>
      <c r="B23" s="22" t="s">
        <v>36</v>
      </c>
      <c r="C23" s="23" t="s">
        <v>270</v>
      </c>
      <c r="D23" s="24"/>
      <c r="E23" s="25"/>
      <c r="F23" s="26">
        <v>1</v>
      </c>
      <c r="G23" s="27">
        <v>0</v>
      </c>
    </row>
    <row r="24" spans="1:7" x14ac:dyDescent="0.25">
      <c r="A24" s="21" t="str">
        <f>$A$21</f>
        <v>6.</v>
      </c>
      <c r="B24" s="22" t="s">
        <v>75</v>
      </c>
      <c r="C24" s="23" t="s">
        <v>252</v>
      </c>
      <c r="D24" s="24"/>
      <c r="E24" s="25"/>
      <c r="F24" s="26">
        <v>1</v>
      </c>
      <c r="G24" s="27">
        <v>0</v>
      </c>
    </row>
    <row r="25" spans="1:7" x14ac:dyDescent="0.25">
      <c r="A25" s="21" t="str">
        <f t="shared" ref="A25:A41" si="0">$A$21</f>
        <v>6.</v>
      </c>
      <c r="B25" s="22" t="s">
        <v>76</v>
      </c>
      <c r="C25" s="23" t="s">
        <v>253</v>
      </c>
      <c r="D25" s="24"/>
      <c r="E25" s="25"/>
      <c r="F25" s="26">
        <v>1</v>
      </c>
      <c r="G25" s="27">
        <v>0</v>
      </c>
    </row>
    <row r="26" spans="1:7" x14ac:dyDescent="0.25">
      <c r="A26" s="21" t="str">
        <f t="shared" si="0"/>
        <v>6.</v>
      </c>
      <c r="B26" s="22" t="s">
        <v>77</v>
      </c>
      <c r="C26" s="23" t="s">
        <v>254</v>
      </c>
      <c r="D26" s="24"/>
      <c r="E26" s="25"/>
      <c r="F26" s="26">
        <v>1</v>
      </c>
      <c r="G26" s="27">
        <v>0</v>
      </c>
    </row>
    <row r="27" spans="1:7" x14ac:dyDescent="0.25">
      <c r="A27" s="21" t="str">
        <f t="shared" si="0"/>
        <v>6.</v>
      </c>
      <c r="B27" s="22" t="s">
        <v>78</v>
      </c>
      <c r="C27" s="23" t="s">
        <v>255</v>
      </c>
      <c r="D27" s="24"/>
      <c r="E27" s="25"/>
      <c r="F27" s="26">
        <v>1</v>
      </c>
      <c r="G27" s="27">
        <v>0</v>
      </c>
    </row>
    <row r="28" spans="1:7" x14ac:dyDescent="0.25">
      <c r="A28" s="21" t="str">
        <f t="shared" si="0"/>
        <v>6.</v>
      </c>
      <c r="B28" s="22" t="s">
        <v>79</v>
      </c>
      <c r="C28" s="23" t="s">
        <v>256</v>
      </c>
      <c r="D28" s="24"/>
      <c r="E28" s="25"/>
      <c r="F28" s="26">
        <v>1</v>
      </c>
      <c r="G28" s="27">
        <v>0</v>
      </c>
    </row>
    <row r="29" spans="1:7" ht="25.5" x14ac:dyDescent="0.25">
      <c r="A29" s="21" t="str">
        <f t="shared" si="0"/>
        <v>6.</v>
      </c>
      <c r="B29" s="22" t="s">
        <v>80</v>
      </c>
      <c r="C29" s="23" t="s">
        <v>257</v>
      </c>
      <c r="D29" s="24"/>
      <c r="E29" s="25"/>
      <c r="F29" s="26">
        <v>1</v>
      </c>
      <c r="G29" s="27">
        <v>0</v>
      </c>
    </row>
    <row r="30" spans="1:7" ht="25.5" x14ac:dyDescent="0.25">
      <c r="A30" s="21" t="str">
        <f t="shared" si="0"/>
        <v>6.</v>
      </c>
      <c r="B30" s="22" t="s">
        <v>81</v>
      </c>
      <c r="C30" s="23" t="s">
        <v>258</v>
      </c>
      <c r="D30" s="24"/>
      <c r="E30" s="25"/>
      <c r="F30" s="26">
        <v>1</v>
      </c>
      <c r="G30" s="27">
        <v>0</v>
      </c>
    </row>
    <row r="31" spans="1:7" ht="25.5" x14ac:dyDescent="0.25">
      <c r="A31" s="21" t="str">
        <f t="shared" si="0"/>
        <v>6.</v>
      </c>
      <c r="B31" s="22" t="s">
        <v>82</v>
      </c>
      <c r="C31" s="23" t="s">
        <v>259</v>
      </c>
      <c r="D31" s="24"/>
      <c r="E31" s="25"/>
      <c r="F31" s="26">
        <v>1</v>
      </c>
      <c r="G31" s="27">
        <v>0</v>
      </c>
    </row>
    <row r="32" spans="1:7" ht="25.5" x14ac:dyDescent="0.25">
      <c r="A32" s="21" t="str">
        <f t="shared" si="0"/>
        <v>6.</v>
      </c>
      <c r="B32" s="22" t="s">
        <v>83</v>
      </c>
      <c r="C32" s="23" t="s">
        <v>260</v>
      </c>
      <c r="D32" s="24"/>
      <c r="E32" s="25"/>
      <c r="F32" s="26">
        <v>1</v>
      </c>
      <c r="G32" s="27">
        <v>0</v>
      </c>
    </row>
    <row r="33" spans="1:7" ht="25.5" x14ac:dyDescent="0.25">
      <c r="A33" s="21" t="str">
        <f t="shared" si="0"/>
        <v>6.</v>
      </c>
      <c r="B33" s="22" t="s">
        <v>84</v>
      </c>
      <c r="C33" s="23" t="s">
        <v>261</v>
      </c>
      <c r="D33" s="24"/>
      <c r="E33" s="25"/>
      <c r="F33" s="26">
        <v>1</v>
      </c>
      <c r="G33" s="27">
        <v>0</v>
      </c>
    </row>
    <row r="34" spans="1:7" ht="25.5" x14ac:dyDescent="0.25">
      <c r="A34" s="21" t="str">
        <f t="shared" si="0"/>
        <v>6.</v>
      </c>
      <c r="B34" s="22" t="s">
        <v>85</v>
      </c>
      <c r="C34" s="23" t="s">
        <v>262</v>
      </c>
      <c r="D34" s="24"/>
      <c r="E34" s="25"/>
      <c r="F34" s="26">
        <v>1</v>
      </c>
      <c r="G34" s="27">
        <v>0</v>
      </c>
    </row>
    <row r="35" spans="1:7" ht="25.5" x14ac:dyDescent="0.25">
      <c r="A35" s="21" t="str">
        <f t="shared" si="0"/>
        <v>6.</v>
      </c>
      <c r="B35" s="22" t="s">
        <v>86</v>
      </c>
      <c r="C35" s="23" t="s">
        <v>263</v>
      </c>
      <c r="D35" s="24"/>
      <c r="E35" s="25"/>
      <c r="F35" s="26">
        <v>1</v>
      </c>
      <c r="G35" s="27">
        <v>0</v>
      </c>
    </row>
    <row r="36" spans="1:7" ht="25.5" x14ac:dyDescent="0.25">
      <c r="A36" s="21" t="str">
        <f t="shared" si="0"/>
        <v>6.</v>
      </c>
      <c r="B36" s="22" t="s">
        <v>87</v>
      </c>
      <c r="C36" s="23" t="s">
        <v>264</v>
      </c>
      <c r="D36" s="24"/>
      <c r="E36" s="25"/>
      <c r="F36" s="26">
        <v>1</v>
      </c>
      <c r="G36" s="27">
        <v>0</v>
      </c>
    </row>
    <row r="37" spans="1:7" ht="25.5" x14ac:dyDescent="0.25">
      <c r="A37" s="21" t="str">
        <f t="shared" si="0"/>
        <v>6.</v>
      </c>
      <c r="B37" s="22" t="s">
        <v>88</v>
      </c>
      <c r="C37" s="23" t="s">
        <v>265</v>
      </c>
      <c r="D37" s="24"/>
      <c r="E37" s="25"/>
      <c r="F37" s="26">
        <v>1</v>
      </c>
      <c r="G37" s="27">
        <v>0</v>
      </c>
    </row>
    <row r="38" spans="1:7" ht="25.5" x14ac:dyDescent="0.25">
      <c r="A38" s="21" t="str">
        <f t="shared" si="0"/>
        <v>6.</v>
      </c>
      <c r="B38" s="22" t="s">
        <v>89</v>
      </c>
      <c r="C38" s="23" t="s">
        <v>266</v>
      </c>
      <c r="D38" s="24"/>
      <c r="E38" s="25"/>
      <c r="F38" s="26">
        <v>1</v>
      </c>
      <c r="G38" s="27">
        <v>0</v>
      </c>
    </row>
    <row r="39" spans="1:7" ht="25.5" x14ac:dyDescent="0.25">
      <c r="A39" s="21" t="str">
        <f t="shared" si="0"/>
        <v>6.</v>
      </c>
      <c r="B39" s="22" t="s">
        <v>90</v>
      </c>
      <c r="C39" s="23" t="s">
        <v>267</v>
      </c>
      <c r="D39" s="24"/>
      <c r="E39" s="25"/>
      <c r="F39" s="26">
        <v>1</v>
      </c>
      <c r="G39" s="27">
        <v>0</v>
      </c>
    </row>
    <row r="40" spans="1:7" ht="25.5" x14ac:dyDescent="0.25">
      <c r="A40" s="21" t="str">
        <f t="shared" si="0"/>
        <v>6.</v>
      </c>
      <c r="B40" s="22" t="s">
        <v>91</v>
      </c>
      <c r="C40" s="23" t="s">
        <v>268</v>
      </c>
      <c r="D40" s="24"/>
      <c r="E40" s="25"/>
      <c r="F40" s="26">
        <v>1</v>
      </c>
      <c r="G40" s="27">
        <v>0</v>
      </c>
    </row>
    <row r="41" spans="1:7" ht="25.5" x14ac:dyDescent="0.25">
      <c r="A41" s="21" t="str">
        <f t="shared" si="0"/>
        <v>6.</v>
      </c>
      <c r="B41" s="22" t="s">
        <v>92</v>
      </c>
      <c r="C41" s="23" t="s">
        <v>269</v>
      </c>
      <c r="D41" s="24"/>
      <c r="E41" s="25"/>
      <c r="F41" s="26">
        <v>1</v>
      </c>
      <c r="G41" s="27">
        <v>0</v>
      </c>
    </row>
    <row r="42" spans="1:7" s="33" customFormat="1" ht="13.5" x14ac:dyDescent="0.2">
      <c r="A42" s="28"/>
      <c r="B42" s="29"/>
      <c r="C42" s="30"/>
      <c r="D42" s="30"/>
      <c r="E42" s="30"/>
      <c r="F42" s="31" t="str">
        <f>CONCATENATE("KOPĒJĀ CENA par 1.pozīciju bez PVN, EUR:")</f>
        <v>KOPĒJĀ CENA par 1.pozīciju bez PVN, EUR:</v>
      </c>
      <c r="G42" s="32">
        <f>SUMPRODUCT(F23:F41,G23:G41)</f>
        <v>0</v>
      </c>
    </row>
    <row r="43" spans="1:7" s="37" customFormat="1" x14ac:dyDescent="0.25">
      <c r="A43" s="34"/>
      <c r="B43" s="35"/>
      <c r="C43" s="36" t="s">
        <v>47</v>
      </c>
      <c r="D43" s="105" t="s">
        <v>37</v>
      </c>
      <c r="E43" s="106"/>
      <c r="F43" s="105" t="s">
        <v>38</v>
      </c>
      <c r="G43" s="106"/>
    </row>
    <row r="44" spans="1:7" x14ac:dyDescent="0.25">
      <c r="A44" s="38" t="str">
        <f>$A$21</f>
        <v>6.</v>
      </c>
      <c r="B44" s="22" t="s">
        <v>93</v>
      </c>
      <c r="C44" s="39" t="s">
        <v>270</v>
      </c>
      <c r="D44" s="103"/>
      <c r="E44" s="104"/>
      <c r="F44" s="103"/>
      <c r="G44" s="104"/>
    </row>
    <row r="45" spans="1:7" x14ac:dyDescent="0.25">
      <c r="A45" s="38" t="str">
        <f t="shared" ref="A45:A65" si="1">$A$21</f>
        <v>6.</v>
      </c>
      <c r="B45" s="22" t="s">
        <v>271</v>
      </c>
      <c r="C45" s="39" t="s">
        <v>273</v>
      </c>
      <c r="D45" s="103"/>
      <c r="E45" s="104"/>
      <c r="F45" s="103"/>
      <c r="G45" s="104"/>
    </row>
    <row r="46" spans="1:7" x14ac:dyDescent="0.25">
      <c r="A46" s="38" t="str">
        <f t="shared" si="1"/>
        <v>6.</v>
      </c>
      <c r="B46" s="22" t="s">
        <v>274</v>
      </c>
      <c r="C46" s="39" t="s">
        <v>252</v>
      </c>
      <c r="D46" s="103"/>
      <c r="E46" s="104"/>
      <c r="F46" s="103"/>
      <c r="G46" s="104"/>
    </row>
    <row r="47" spans="1:7" x14ac:dyDescent="0.25">
      <c r="A47" s="38" t="str">
        <f t="shared" si="1"/>
        <v>6.</v>
      </c>
      <c r="B47" s="22" t="s">
        <v>275</v>
      </c>
      <c r="C47" s="39" t="s">
        <v>253</v>
      </c>
      <c r="D47" s="103"/>
      <c r="E47" s="104"/>
      <c r="F47" s="103"/>
      <c r="G47" s="104"/>
    </row>
    <row r="48" spans="1:7" x14ac:dyDescent="0.25">
      <c r="A48" s="38" t="str">
        <f t="shared" si="1"/>
        <v>6.</v>
      </c>
      <c r="B48" s="22" t="s">
        <v>276</v>
      </c>
      <c r="C48" s="39" t="s">
        <v>254</v>
      </c>
      <c r="D48" s="103"/>
      <c r="E48" s="104"/>
      <c r="F48" s="103"/>
      <c r="G48" s="104"/>
    </row>
    <row r="49" spans="1:7" x14ac:dyDescent="0.25">
      <c r="A49" s="38" t="str">
        <f t="shared" si="1"/>
        <v>6.</v>
      </c>
      <c r="B49" s="22" t="s">
        <v>277</v>
      </c>
      <c r="C49" s="39" t="s">
        <v>255</v>
      </c>
      <c r="D49" s="103"/>
      <c r="E49" s="104"/>
      <c r="F49" s="103"/>
      <c r="G49" s="104"/>
    </row>
    <row r="50" spans="1:7" x14ac:dyDescent="0.25">
      <c r="A50" s="38" t="str">
        <f t="shared" si="1"/>
        <v>6.</v>
      </c>
      <c r="B50" s="22" t="s">
        <v>278</v>
      </c>
      <c r="C50" s="39" t="s">
        <v>256</v>
      </c>
      <c r="D50" s="103"/>
      <c r="E50" s="104"/>
      <c r="F50" s="103"/>
      <c r="G50" s="104"/>
    </row>
    <row r="51" spans="1:7" x14ac:dyDescent="0.25">
      <c r="A51" s="38" t="str">
        <f t="shared" si="1"/>
        <v>6.</v>
      </c>
      <c r="B51" s="22" t="s">
        <v>279</v>
      </c>
      <c r="C51" s="39" t="s">
        <v>280</v>
      </c>
      <c r="D51" s="103"/>
      <c r="E51" s="104"/>
      <c r="F51" s="103"/>
      <c r="G51" s="104"/>
    </row>
    <row r="52" spans="1:7" ht="26.25" x14ac:dyDescent="0.25">
      <c r="A52" s="38" t="str">
        <f t="shared" si="1"/>
        <v>6.</v>
      </c>
      <c r="B52" s="22" t="s">
        <v>281</v>
      </c>
      <c r="C52" s="39" t="s">
        <v>257</v>
      </c>
      <c r="D52" s="103"/>
      <c r="E52" s="104"/>
      <c r="F52" s="103"/>
      <c r="G52" s="104"/>
    </row>
    <row r="53" spans="1:7" ht="26.25" x14ac:dyDescent="0.25">
      <c r="A53" s="38" t="str">
        <f t="shared" si="1"/>
        <v>6.</v>
      </c>
      <c r="B53" s="22" t="s">
        <v>282</v>
      </c>
      <c r="C53" s="39" t="s">
        <v>258</v>
      </c>
      <c r="D53" s="103"/>
      <c r="E53" s="104"/>
      <c r="F53" s="103"/>
      <c r="G53" s="104"/>
    </row>
    <row r="54" spans="1:7" ht="26.25" x14ac:dyDescent="0.25">
      <c r="A54" s="38" t="str">
        <f t="shared" si="1"/>
        <v>6.</v>
      </c>
      <c r="B54" s="22" t="s">
        <v>283</v>
      </c>
      <c r="C54" s="39" t="s">
        <v>259</v>
      </c>
      <c r="D54" s="103"/>
      <c r="E54" s="104"/>
      <c r="F54" s="103"/>
      <c r="G54" s="104"/>
    </row>
    <row r="55" spans="1:7" ht="26.25" x14ac:dyDescent="0.25">
      <c r="A55" s="38" t="str">
        <f t="shared" si="1"/>
        <v>6.</v>
      </c>
      <c r="B55" s="22" t="s">
        <v>284</v>
      </c>
      <c r="C55" s="39" t="s">
        <v>260</v>
      </c>
      <c r="D55" s="103"/>
      <c r="E55" s="104"/>
      <c r="F55" s="103"/>
      <c r="G55" s="104"/>
    </row>
    <row r="56" spans="1:7" ht="26.25" x14ac:dyDescent="0.25">
      <c r="A56" s="38" t="str">
        <f t="shared" si="1"/>
        <v>6.</v>
      </c>
      <c r="B56" s="22" t="s">
        <v>285</v>
      </c>
      <c r="C56" s="39" t="s">
        <v>261</v>
      </c>
      <c r="D56" s="103"/>
      <c r="E56" s="104"/>
      <c r="F56" s="103"/>
      <c r="G56" s="104"/>
    </row>
    <row r="57" spans="1:7" ht="26.25" x14ac:dyDescent="0.25">
      <c r="A57" s="38" t="str">
        <f t="shared" si="1"/>
        <v>6.</v>
      </c>
      <c r="B57" s="22" t="s">
        <v>286</v>
      </c>
      <c r="C57" s="39" t="s">
        <v>262</v>
      </c>
      <c r="D57" s="103"/>
      <c r="E57" s="104"/>
      <c r="F57" s="103"/>
      <c r="G57" s="104"/>
    </row>
    <row r="58" spans="1:7" ht="26.25" x14ac:dyDescent="0.25">
      <c r="A58" s="38" t="str">
        <f t="shared" si="1"/>
        <v>6.</v>
      </c>
      <c r="B58" s="22" t="s">
        <v>287</v>
      </c>
      <c r="C58" s="39" t="s">
        <v>263</v>
      </c>
      <c r="D58" s="103"/>
      <c r="E58" s="104"/>
      <c r="F58" s="103"/>
      <c r="G58" s="104"/>
    </row>
    <row r="59" spans="1:7" ht="26.25" x14ac:dyDescent="0.25">
      <c r="A59" s="38" t="str">
        <f t="shared" si="1"/>
        <v>6.</v>
      </c>
      <c r="B59" s="22" t="s">
        <v>288</v>
      </c>
      <c r="C59" s="39" t="s">
        <v>264</v>
      </c>
      <c r="D59" s="103"/>
      <c r="E59" s="104"/>
      <c r="F59" s="103"/>
      <c r="G59" s="104"/>
    </row>
    <row r="60" spans="1:7" ht="26.25" x14ac:dyDescent="0.25">
      <c r="A60" s="38" t="str">
        <f t="shared" si="1"/>
        <v>6.</v>
      </c>
      <c r="B60" s="22" t="s">
        <v>289</v>
      </c>
      <c r="C60" s="39" t="s">
        <v>265</v>
      </c>
      <c r="D60" s="103"/>
      <c r="E60" s="104"/>
      <c r="F60" s="103"/>
      <c r="G60" s="104"/>
    </row>
    <row r="61" spans="1:7" ht="26.25" x14ac:dyDescent="0.25">
      <c r="A61" s="38" t="str">
        <f t="shared" si="1"/>
        <v>6.</v>
      </c>
      <c r="B61" s="22" t="s">
        <v>290</v>
      </c>
      <c r="C61" s="39" t="s">
        <v>266</v>
      </c>
      <c r="D61" s="103"/>
      <c r="E61" s="104"/>
      <c r="F61" s="103"/>
      <c r="G61" s="104"/>
    </row>
    <row r="62" spans="1:7" ht="26.25" x14ac:dyDescent="0.25">
      <c r="A62" s="38" t="str">
        <f t="shared" si="1"/>
        <v>6.</v>
      </c>
      <c r="B62" s="22" t="s">
        <v>291</v>
      </c>
      <c r="C62" s="39" t="s">
        <v>267</v>
      </c>
      <c r="D62" s="103"/>
      <c r="E62" s="104"/>
      <c r="F62" s="103"/>
      <c r="G62" s="104"/>
    </row>
    <row r="63" spans="1:7" ht="26.25" x14ac:dyDescent="0.25">
      <c r="A63" s="38" t="str">
        <f t="shared" si="1"/>
        <v>6.</v>
      </c>
      <c r="B63" s="22" t="s">
        <v>292</v>
      </c>
      <c r="C63" s="39" t="s">
        <v>268</v>
      </c>
      <c r="D63" s="103"/>
      <c r="E63" s="104"/>
      <c r="F63" s="103"/>
      <c r="G63" s="104"/>
    </row>
    <row r="64" spans="1:7" ht="26.25" x14ac:dyDescent="0.25">
      <c r="A64" s="38" t="str">
        <f t="shared" si="1"/>
        <v>6.</v>
      </c>
      <c r="B64" s="22" t="s">
        <v>293</v>
      </c>
      <c r="C64" s="39" t="s">
        <v>269</v>
      </c>
      <c r="D64" s="103"/>
      <c r="E64" s="104"/>
      <c r="F64" s="103"/>
      <c r="G64" s="104"/>
    </row>
    <row r="65" spans="1:7" x14ac:dyDescent="0.25">
      <c r="A65" s="38" t="str">
        <f t="shared" si="1"/>
        <v>6.</v>
      </c>
      <c r="B65" s="22" t="s">
        <v>272</v>
      </c>
      <c r="C65" s="39" t="s">
        <v>294</v>
      </c>
      <c r="D65" s="103"/>
      <c r="E65" s="104"/>
      <c r="F65" s="103"/>
      <c r="G65" s="104"/>
    </row>
    <row r="66" spans="1:7" x14ac:dyDescent="0.25">
      <c r="A66" s="40"/>
      <c r="B66" s="41"/>
      <c r="C66" s="42" t="s">
        <v>39</v>
      </c>
      <c r="D66" s="100">
        <v>23442</v>
      </c>
      <c r="E66" s="101"/>
      <c r="F66" s="101"/>
      <c r="G66" s="102"/>
    </row>
  </sheetData>
  <mergeCells count="79">
    <mergeCell ref="D64:E64"/>
    <mergeCell ref="F64:G64"/>
    <mergeCell ref="D65:E65"/>
    <mergeCell ref="F65:G65"/>
    <mergeCell ref="F61:G61"/>
    <mergeCell ref="D62:E62"/>
    <mergeCell ref="F62:G62"/>
    <mergeCell ref="D63:E63"/>
    <mergeCell ref="F63:G63"/>
    <mergeCell ref="A8:B8"/>
    <mergeCell ref="C8:F8"/>
    <mergeCell ref="D45:E45"/>
    <mergeCell ref="F45:G45"/>
    <mergeCell ref="D51:E51"/>
    <mergeCell ref="F51:G51"/>
    <mergeCell ref="A9:B9"/>
    <mergeCell ref="C9:F9"/>
    <mergeCell ref="A10:B10"/>
    <mergeCell ref="C10:F10"/>
    <mergeCell ref="A11:B11"/>
    <mergeCell ref="C11:F11"/>
    <mergeCell ref="A12:B12"/>
    <mergeCell ref="C12:F12"/>
    <mergeCell ref="A13:B13"/>
    <mergeCell ref="C13:F13"/>
    <mergeCell ref="B2:G2"/>
    <mergeCell ref="B3:G3"/>
    <mergeCell ref="B4:G4"/>
    <mergeCell ref="A7:B7"/>
    <mergeCell ref="C7:F7"/>
    <mergeCell ref="A14:B14"/>
    <mergeCell ref="C14:F14"/>
    <mergeCell ref="A21:B21"/>
    <mergeCell ref="D21:G21"/>
    <mergeCell ref="A15:B15"/>
    <mergeCell ref="C15:F15"/>
    <mergeCell ref="A16:B16"/>
    <mergeCell ref="C16:F16"/>
    <mergeCell ref="A17:B17"/>
    <mergeCell ref="C17:F17"/>
    <mergeCell ref="A18:B18"/>
    <mergeCell ref="C18:F18"/>
    <mergeCell ref="A19:B19"/>
    <mergeCell ref="C19:F19"/>
    <mergeCell ref="B20:G20"/>
    <mergeCell ref="D43:E43"/>
    <mergeCell ref="F43:G43"/>
    <mergeCell ref="D44:E44"/>
    <mergeCell ref="F44:G44"/>
    <mergeCell ref="D46:E46"/>
    <mergeCell ref="F46:G46"/>
    <mergeCell ref="D47:E47"/>
    <mergeCell ref="F47:G47"/>
    <mergeCell ref="D48:E48"/>
    <mergeCell ref="F48:G48"/>
    <mergeCell ref="D49:E49"/>
    <mergeCell ref="F49:G49"/>
    <mergeCell ref="D50:E50"/>
    <mergeCell ref="F50:G50"/>
    <mergeCell ref="D52:E52"/>
    <mergeCell ref="F52:G52"/>
    <mergeCell ref="D53:E53"/>
    <mergeCell ref="F53:G53"/>
    <mergeCell ref="D54:E54"/>
    <mergeCell ref="F54:G54"/>
    <mergeCell ref="D66:G66"/>
    <mergeCell ref="D55:E55"/>
    <mergeCell ref="F55:G55"/>
    <mergeCell ref="D56:E56"/>
    <mergeCell ref="F56:G56"/>
    <mergeCell ref="D57:E57"/>
    <mergeCell ref="F57:G57"/>
    <mergeCell ref="D58:E58"/>
    <mergeCell ref="F58:G58"/>
    <mergeCell ref="D59:E59"/>
    <mergeCell ref="F59:G59"/>
    <mergeCell ref="D60:E60"/>
    <mergeCell ref="F60:G60"/>
    <mergeCell ref="D61:E61"/>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CA1FA-E9D9-4127-A4C3-3F18B1F17C30}">
  <dimension ref="A1:G167"/>
  <sheetViews>
    <sheetView tabSelected="1" topLeftCell="A136" workbookViewId="0">
      <selection activeCell="G37" sqref="G37"/>
    </sheetView>
  </sheetViews>
  <sheetFormatPr defaultColWidth="9.140625" defaultRowHeight="15" x14ac:dyDescent="0.25"/>
  <cols>
    <col min="1" max="1" width="6" style="6" customWidth="1"/>
    <col min="2" max="2" width="4.28515625" style="6" customWidth="1"/>
    <col min="3" max="3" width="55.7109375" style="6" customWidth="1"/>
    <col min="4" max="4" width="25.7109375" style="6" customWidth="1"/>
    <col min="5" max="7" width="15.7109375" style="6" customWidth="1"/>
    <col min="8" max="16384" width="9.140625" style="6"/>
  </cols>
  <sheetData>
    <row r="1" spans="1:7" x14ac:dyDescent="0.25">
      <c r="A1" s="1"/>
      <c r="B1" s="2"/>
      <c r="C1" s="3"/>
      <c r="D1" s="4"/>
      <c r="E1" s="4"/>
      <c r="F1" s="4"/>
      <c r="G1" s="5" t="s">
        <v>0</v>
      </c>
    </row>
    <row r="2" spans="1:7" ht="15.75" x14ac:dyDescent="0.25">
      <c r="A2" s="1"/>
      <c r="B2" s="124" t="s">
        <v>1</v>
      </c>
      <c r="C2" s="124"/>
      <c r="D2" s="124"/>
      <c r="E2" s="124"/>
      <c r="F2" s="124"/>
      <c r="G2" s="124"/>
    </row>
    <row r="3" spans="1:7" ht="15.75" x14ac:dyDescent="0.25">
      <c r="A3" s="1"/>
      <c r="B3" s="125" t="s">
        <v>41</v>
      </c>
      <c r="C3" s="125"/>
      <c r="D3" s="125"/>
      <c r="E3" s="125"/>
      <c r="F3" s="125"/>
      <c r="G3" s="125"/>
    </row>
    <row r="4" spans="1:7" ht="15.75" x14ac:dyDescent="0.25">
      <c r="A4" s="1"/>
      <c r="B4" s="124" t="str">
        <f>CONCATENATE("",A21,"daļa ",C21," ")</f>
        <v xml:space="preserve">7.daļa Mikromotora instrumenti </v>
      </c>
      <c r="C4" s="124"/>
      <c r="D4" s="124"/>
      <c r="E4" s="124"/>
      <c r="F4" s="124"/>
      <c r="G4" s="124"/>
    </row>
    <row r="5" spans="1:7" ht="15.75" x14ac:dyDescent="0.25">
      <c r="A5" s="1"/>
      <c r="B5" s="90"/>
      <c r="C5" s="90"/>
      <c r="D5" s="90"/>
      <c r="E5" s="90"/>
      <c r="F5" s="90"/>
      <c r="G5" s="8"/>
    </row>
    <row r="6" spans="1:7" ht="15.75" x14ac:dyDescent="0.25">
      <c r="A6" s="9" t="s">
        <v>2</v>
      </c>
      <c r="B6" s="89"/>
      <c r="C6" s="89"/>
      <c r="D6" s="89"/>
      <c r="E6" s="89"/>
      <c r="F6" s="89"/>
      <c r="G6" s="11" t="s">
        <v>3</v>
      </c>
    </row>
    <row r="7" spans="1:7" ht="26.25" customHeight="1" x14ac:dyDescent="0.25">
      <c r="A7" s="112" t="s">
        <v>4</v>
      </c>
      <c r="B7" s="113"/>
      <c r="C7" s="121" t="s">
        <v>5</v>
      </c>
      <c r="D7" s="122"/>
      <c r="E7" s="122"/>
      <c r="F7" s="123"/>
      <c r="G7" s="12"/>
    </row>
    <row r="8" spans="1:7" ht="15" customHeight="1" x14ac:dyDescent="0.25">
      <c r="A8" s="112" t="s">
        <v>6</v>
      </c>
      <c r="B8" s="113"/>
      <c r="C8" s="121" t="s">
        <v>7</v>
      </c>
      <c r="D8" s="122"/>
      <c r="E8" s="122"/>
      <c r="F8" s="123"/>
      <c r="G8" s="12"/>
    </row>
    <row r="9" spans="1:7" ht="39.75" customHeight="1" x14ac:dyDescent="0.25">
      <c r="A9" s="119" t="s">
        <v>8</v>
      </c>
      <c r="B9" s="120"/>
      <c r="C9" s="121" t="s">
        <v>9</v>
      </c>
      <c r="D9" s="122"/>
      <c r="E9" s="122"/>
      <c r="F9" s="123"/>
      <c r="G9" s="13"/>
    </row>
    <row r="10" spans="1:7" ht="15" customHeight="1" x14ac:dyDescent="0.25">
      <c r="A10" s="112" t="s">
        <v>10</v>
      </c>
      <c r="B10" s="113"/>
      <c r="C10" s="121" t="s">
        <v>11</v>
      </c>
      <c r="D10" s="122"/>
      <c r="E10" s="122"/>
      <c r="F10" s="123"/>
      <c r="G10" s="13"/>
    </row>
    <row r="11" spans="1:7" ht="52.5" customHeight="1" x14ac:dyDescent="0.25">
      <c r="A11" s="112" t="s">
        <v>12</v>
      </c>
      <c r="B11" s="113"/>
      <c r="C11" s="114" t="s">
        <v>13</v>
      </c>
      <c r="D11" s="115"/>
      <c r="E11" s="115"/>
      <c r="F11" s="116"/>
      <c r="G11" s="13"/>
    </row>
    <row r="12" spans="1:7" ht="30" customHeight="1" x14ac:dyDescent="0.25">
      <c r="A12" s="112" t="s">
        <v>14</v>
      </c>
      <c r="B12" s="113"/>
      <c r="C12" s="114" t="s">
        <v>15</v>
      </c>
      <c r="D12" s="115"/>
      <c r="E12" s="115"/>
      <c r="F12" s="116"/>
      <c r="G12" s="12"/>
    </row>
    <row r="13" spans="1:7" ht="40.5" customHeight="1" x14ac:dyDescent="0.25">
      <c r="A13" s="112" t="s">
        <v>16</v>
      </c>
      <c r="B13" s="113"/>
      <c r="C13" s="114" t="s">
        <v>17</v>
      </c>
      <c r="D13" s="115"/>
      <c r="E13" s="115"/>
      <c r="F13" s="116"/>
      <c r="G13" s="13"/>
    </row>
    <row r="14" spans="1:7" ht="39.75" customHeight="1" x14ac:dyDescent="0.25">
      <c r="A14" s="112" t="s">
        <v>18</v>
      </c>
      <c r="B14" s="113"/>
      <c r="C14" s="114" t="s">
        <v>249</v>
      </c>
      <c r="D14" s="115"/>
      <c r="E14" s="115"/>
      <c r="F14" s="116"/>
      <c r="G14" s="12"/>
    </row>
    <row r="15" spans="1:7" ht="27.75" customHeight="1" x14ac:dyDescent="0.25">
      <c r="A15" s="112" t="s">
        <v>19</v>
      </c>
      <c r="B15" s="113"/>
      <c r="C15" s="114" t="s">
        <v>20</v>
      </c>
      <c r="D15" s="115"/>
      <c r="E15" s="115"/>
      <c r="F15" s="116"/>
      <c r="G15" s="13"/>
    </row>
    <row r="16" spans="1:7" ht="15" customHeight="1" x14ac:dyDescent="0.25">
      <c r="A16" s="112" t="s">
        <v>21</v>
      </c>
      <c r="B16" s="113"/>
      <c r="C16" s="114" t="s">
        <v>22</v>
      </c>
      <c r="D16" s="115"/>
      <c r="E16" s="115"/>
      <c r="F16" s="116"/>
      <c r="G16" s="13"/>
    </row>
    <row r="17" spans="1:7" ht="40.9" customHeight="1" x14ac:dyDescent="0.25">
      <c r="A17" s="112" t="s">
        <v>23</v>
      </c>
      <c r="B17" s="113"/>
      <c r="C17" s="114" t="s">
        <v>24</v>
      </c>
      <c r="D17" s="115"/>
      <c r="E17" s="115"/>
      <c r="F17" s="116"/>
      <c r="G17" s="12"/>
    </row>
    <row r="18" spans="1:7" ht="14.25" customHeight="1" x14ac:dyDescent="0.25">
      <c r="A18" s="112" t="s">
        <v>25</v>
      </c>
      <c r="B18" s="113"/>
      <c r="C18" s="114" t="s">
        <v>26</v>
      </c>
      <c r="D18" s="115"/>
      <c r="E18" s="115"/>
      <c r="F18" s="116"/>
      <c r="G18" s="12"/>
    </row>
    <row r="19" spans="1:7" ht="14.25" customHeight="1" x14ac:dyDescent="0.25">
      <c r="A19" s="112" t="s">
        <v>27</v>
      </c>
      <c r="B19" s="113"/>
      <c r="C19" s="114" t="s">
        <v>28</v>
      </c>
      <c r="D19" s="115"/>
      <c r="E19" s="115"/>
      <c r="F19" s="116"/>
      <c r="G19" s="12"/>
    </row>
    <row r="20" spans="1:7" ht="15.75" x14ac:dyDescent="0.25">
      <c r="A20" s="1"/>
      <c r="B20" s="117"/>
      <c r="C20" s="118"/>
      <c r="D20" s="118"/>
      <c r="E20" s="118"/>
      <c r="F20" s="118"/>
      <c r="G20" s="118"/>
    </row>
    <row r="21" spans="1:7" ht="17.25" x14ac:dyDescent="0.25">
      <c r="A21" s="107" t="s">
        <v>307</v>
      </c>
      <c r="B21" s="108"/>
      <c r="C21" s="14" t="s">
        <v>306</v>
      </c>
      <c r="D21" s="109" t="s">
        <v>30</v>
      </c>
      <c r="E21" s="110"/>
      <c r="F21" s="110"/>
      <c r="G21" s="111"/>
    </row>
    <row r="22" spans="1:7" s="52" customFormat="1" ht="31.5" x14ac:dyDescent="0.2">
      <c r="A22" s="46" t="s">
        <v>308</v>
      </c>
      <c r="B22" s="47"/>
      <c r="C22" s="48" t="s">
        <v>315</v>
      </c>
      <c r="D22" s="49"/>
      <c r="E22" s="50"/>
      <c r="F22" s="50"/>
      <c r="G22" s="51"/>
    </row>
    <row r="23" spans="1:7" ht="40.5" x14ac:dyDescent="0.25">
      <c r="A23" s="15"/>
      <c r="B23" s="16"/>
      <c r="C23" s="17" t="s">
        <v>31</v>
      </c>
      <c r="D23" s="18" t="s">
        <v>32</v>
      </c>
      <c r="E23" s="19" t="s">
        <v>33</v>
      </c>
      <c r="F23" s="18" t="s">
        <v>34</v>
      </c>
      <c r="G23" s="20" t="s">
        <v>35</v>
      </c>
    </row>
    <row r="24" spans="1:7" x14ac:dyDescent="0.25">
      <c r="A24" s="38" t="str">
        <f>$A$22</f>
        <v>7.1.</v>
      </c>
      <c r="B24" s="22" t="s">
        <v>36</v>
      </c>
      <c r="C24" s="23" t="s">
        <v>355</v>
      </c>
      <c r="D24" s="24"/>
      <c r="E24" s="25"/>
      <c r="F24" s="26">
        <v>10</v>
      </c>
      <c r="G24" s="27">
        <v>0</v>
      </c>
    </row>
    <row r="25" spans="1:7" x14ac:dyDescent="0.25">
      <c r="A25" s="38" t="str">
        <f t="shared" ref="A25:A36" si="0">$A$22</f>
        <v>7.1.</v>
      </c>
      <c r="B25" s="22" t="s">
        <v>75</v>
      </c>
      <c r="C25" s="23" t="s">
        <v>354</v>
      </c>
      <c r="D25" s="24"/>
      <c r="E25" s="25"/>
      <c r="F25" s="26">
        <v>10</v>
      </c>
      <c r="G25" s="27">
        <v>0</v>
      </c>
    </row>
    <row r="26" spans="1:7" x14ac:dyDescent="0.25">
      <c r="A26" s="38" t="str">
        <f t="shared" si="0"/>
        <v>7.1.</v>
      </c>
      <c r="B26" s="22" t="s">
        <v>76</v>
      </c>
      <c r="C26" s="23" t="s">
        <v>353</v>
      </c>
      <c r="D26" s="24"/>
      <c r="E26" s="25"/>
      <c r="F26" s="26">
        <v>10</v>
      </c>
      <c r="G26" s="27">
        <v>0</v>
      </c>
    </row>
    <row r="27" spans="1:7" x14ac:dyDescent="0.25">
      <c r="A27" s="38" t="str">
        <f t="shared" si="0"/>
        <v>7.1.</v>
      </c>
      <c r="B27" s="22" t="s">
        <v>77</v>
      </c>
      <c r="C27" s="23" t="s">
        <v>352</v>
      </c>
      <c r="D27" s="24"/>
      <c r="E27" s="25"/>
      <c r="F27" s="26">
        <v>10</v>
      </c>
      <c r="G27" s="27">
        <v>0</v>
      </c>
    </row>
    <row r="28" spans="1:7" x14ac:dyDescent="0.25">
      <c r="A28" s="38" t="str">
        <f t="shared" si="0"/>
        <v>7.1.</v>
      </c>
      <c r="B28" s="22" t="s">
        <v>78</v>
      </c>
      <c r="C28" s="23" t="s">
        <v>351</v>
      </c>
      <c r="D28" s="24"/>
      <c r="E28" s="25"/>
      <c r="F28" s="26">
        <v>10</v>
      </c>
      <c r="G28" s="27">
        <v>0</v>
      </c>
    </row>
    <row r="29" spans="1:7" x14ac:dyDescent="0.25">
      <c r="A29" s="38" t="str">
        <f t="shared" si="0"/>
        <v>7.1.</v>
      </c>
      <c r="B29" s="22" t="s">
        <v>79</v>
      </c>
      <c r="C29" s="23" t="s">
        <v>314</v>
      </c>
      <c r="D29" s="24"/>
      <c r="E29" s="25"/>
      <c r="F29" s="26">
        <v>10</v>
      </c>
      <c r="G29" s="27">
        <v>0</v>
      </c>
    </row>
    <row r="30" spans="1:7" x14ac:dyDescent="0.25">
      <c r="A30" s="38" t="str">
        <f t="shared" si="0"/>
        <v>7.1.</v>
      </c>
      <c r="B30" s="22" t="s">
        <v>80</v>
      </c>
      <c r="C30" s="23" t="s">
        <v>313</v>
      </c>
      <c r="D30" s="24"/>
      <c r="E30" s="25"/>
      <c r="F30" s="26">
        <v>10</v>
      </c>
      <c r="G30" s="27">
        <v>0</v>
      </c>
    </row>
    <row r="31" spans="1:7" x14ac:dyDescent="0.25">
      <c r="A31" s="38" t="str">
        <f t="shared" si="0"/>
        <v>7.1.</v>
      </c>
      <c r="B31" s="22" t="s">
        <v>81</v>
      </c>
      <c r="C31" s="23" t="s">
        <v>312</v>
      </c>
      <c r="D31" s="24"/>
      <c r="E31" s="25"/>
      <c r="F31" s="26">
        <v>10</v>
      </c>
      <c r="G31" s="27">
        <v>0</v>
      </c>
    </row>
    <row r="32" spans="1:7" x14ac:dyDescent="0.25">
      <c r="A32" s="38" t="str">
        <f t="shared" si="0"/>
        <v>7.1.</v>
      </c>
      <c r="B32" s="22" t="s">
        <v>82</v>
      </c>
      <c r="C32" s="23" t="s">
        <v>356</v>
      </c>
      <c r="D32" s="24"/>
      <c r="E32" s="25"/>
      <c r="F32" s="26">
        <v>10</v>
      </c>
      <c r="G32" s="27">
        <v>0</v>
      </c>
    </row>
    <row r="33" spans="1:7" x14ac:dyDescent="0.25">
      <c r="A33" s="38" t="str">
        <f t="shared" si="0"/>
        <v>7.1.</v>
      </c>
      <c r="B33" s="22" t="s">
        <v>83</v>
      </c>
      <c r="C33" s="23" t="s">
        <v>357</v>
      </c>
      <c r="D33" s="24"/>
      <c r="E33" s="25"/>
      <c r="F33" s="26">
        <v>10</v>
      </c>
      <c r="G33" s="27">
        <v>0</v>
      </c>
    </row>
    <row r="34" spans="1:7" x14ac:dyDescent="0.25">
      <c r="A34" s="38" t="str">
        <f t="shared" si="0"/>
        <v>7.1.</v>
      </c>
      <c r="B34" s="22" t="s">
        <v>84</v>
      </c>
      <c r="C34" s="23" t="s">
        <v>358</v>
      </c>
      <c r="D34" s="24"/>
      <c r="E34" s="25"/>
      <c r="F34" s="26">
        <v>10</v>
      </c>
      <c r="G34" s="27">
        <v>0</v>
      </c>
    </row>
    <row r="35" spans="1:7" x14ac:dyDescent="0.25">
      <c r="A35" s="38" t="str">
        <f t="shared" si="0"/>
        <v>7.1.</v>
      </c>
      <c r="B35" s="22" t="s">
        <v>85</v>
      </c>
      <c r="C35" s="23" t="s">
        <v>360</v>
      </c>
      <c r="D35" s="24"/>
      <c r="E35" s="25"/>
      <c r="F35" s="26">
        <v>10</v>
      </c>
      <c r="G35" s="27">
        <v>0</v>
      </c>
    </row>
    <row r="36" spans="1:7" x14ac:dyDescent="0.25">
      <c r="A36" s="38" t="str">
        <f t="shared" si="0"/>
        <v>7.1.</v>
      </c>
      <c r="B36" s="22" t="s">
        <v>86</v>
      </c>
      <c r="C36" s="23" t="s">
        <v>361</v>
      </c>
      <c r="D36" s="24"/>
      <c r="E36" s="25"/>
      <c r="F36" s="26">
        <v>10</v>
      </c>
      <c r="G36" s="27">
        <v>0</v>
      </c>
    </row>
    <row r="37" spans="1:7" s="33" customFormat="1" ht="13.5" x14ac:dyDescent="0.2">
      <c r="A37" s="28"/>
      <c r="B37" s="29"/>
      <c r="C37" s="30"/>
      <c r="D37" s="30"/>
      <c r="E37" s="30"/>
      <c r="F37" s="31" t="str">
        <f>CONCATENATE("KOPĒJĀ CENA par 1.pozīciju bez PVN, EUR:")</f>
        <v>KOPĒJĀ CENA par 1.pozīciju bez PVN, EUR:</v>
      </c>
      <c r="G37" s="32">
        <f>SUMPRODUCT(F24:F36,G24:G36)</f>
        <v>0</v>
      </c>
    </row>
    <row r="38" spans="1:7" s="37" customFormat="1" x14ac:dyDescent="0.25">
      <c r="A38" s="34"/>
      <c r="B38" s="35"/>
      <c r="C38" s="36" t="s">
        <v>47</v>
      </c>
      <c r="D38" s="105" t="s">
        <v>37</v>
      </c>
      <c r="E38" s="106"/>
      <c r="F38" s="105" t="s">
        <v>38</v>
      </c>
      <c r="G38" s="106"/>
    </row>
    <row r="39" spans="1:7" x14ac:dyDescent="0.25">
      <c r="A39" s="38" t="str">
        <f>$A$22</f>
        <v>7.1.</v>
      </c>
      <c r="B39" s="22">
        <v>14</v>
      </c>
      <c r="C39" s="23" t="s">
        <v>355</v>
      </c>
      <c r="D39" s="103"/>
      <c r="E39" s="104"/>
      <c r="F39" s="103"/>
      <c r="G39" s="104"/>
    </row>
    <row r="40" spans="1:7" x14ac:dyDescent="0.25">
      <c r="A40" s="38" t="str">
        <f t="shared" ref="A40:A51" si="1">$A$22</f>
        <v>7.1.</v>
      </c>
      <c r="B40" s="22">
        <v>15</v>
      </c>
      <c r="C40" s="23" t="s">
        <v>354</v>
      </c>
      <c r="D40" s="103"/>
      <c r="E40" s="104"/>
      <c r="F40" s="103"/>
      <c r="G40" s="104"/>
    </row>
    <row r="41" spans="1:7" x14ac:dyDescent="0.25">
      <c r="A41" s="38" t="str">
        <f t="shared" si="1"/>
        <v>7.1.</v>
      </c>
      <c r="B41" s="22">
        <v>16</v>
      </c>
      <c r="C41" s="23" t="s">
        <v>353</v>
      </c>
      <c r="D41" s="103"/>
      <c r="E41" s="104"/>
      <c r="F41" s="103"/>
      <c r="G41" s="104"/>
    </row>
    <row r="42" spans="1:7" x14ac:dyDescent="0.25">
      <c r="A42" s="38" t="str">
        <f t="shared" si="1"/>
        <v>7.1.</v>
      </c>
      <c r="B42" s="22">
        <v>17</v>
      </c>
      <c r="C42" s="23" t="s">
        <v>352</v>
      </c>
      <c r="D42" s="103"/>
      <c r="E42" s="104"/>
      <c r="F42" s="103"/>
      <c r="G42" s="104"/>
    </row>
    <row r="43" spans="1:7" x14ac:dyDescent="0.25">
      <c r="A43" s="38" t="str">
        <f t="shared" si="1"/>
        <v>7.1.</v>
      </c>
      <c r="B43" s="22">
        <v>18</v>
      </c>
      <c r="C43" s="23" t="s">
        <v>351</v>
      </c>
      <c r="D43" s="103"/>
      <c r="E43" s="104"/>
      <c r="F43" s="103"/>
      <c r="G43" s="104"/>
    </row>
    <row r="44" spans="1:7" x14ac:dyDescent="0.25">
      <c r="A44" s="38" t="str">
        <f t="shared" si="1"/>
        <v>7.1.</v>
      </c>
      <c r="B44" s="22">
        <v>19</v>
      </c>
      <c r="C44" s="23" t="s">
        <v>314</v>
      </c>
      <c r="D44" s="103"/>
      <c r="E44" s="104"/>
      <c r="F44" s="103"/>
      <c r="G44" s="104"/>
    </row>
    <row r="45" spans="1:7" x14ac:dyDescent="0.25">
      <c r="A45" s="38" t="str">
        <f t="shared" si="1"/>
        <v>7.1.</v>
      </c>
      <c r="B45" s="22">
        <v>20</v>
      </c>
      <c r="C45" s="23" t="s">
        <v>359</v>
      </c>
      <c r="D45" s="103"/>
      <c r="E45" s="104"/>
      <c r="F45" s="103"/>
      <c r="G45" s="104"/>
    </row>
    <row r="46" spans="1:7" x14ac:dyDescent="0.25">
      <c r="A46" s="38" t="str">
        <f t="shared" si="1"/>
        <v>7.1.</v>
      </c>
      <c r="B46" s="22">
        <v>21</v>
      </c>
      <c r="C46" s="23" t="s">
        <v>312</v>
      </c>
      <c r="D46" s="103"/>
      <c r="E46" s="104"/>
      <c r="F46" s="103"/>
      <c r="G46" s="104"/>
    </row>
    <row r="47" spans="1:7" x14ac:dyDescent="0.25">
      <c r="A47" s="38" t="str">
        <f t="shared" si="1"/>
        <v>7.1.</v>
      </c>
      <c r="B47" s="22">
        <v>22</v>
      </c>
      <c r="C47" s="23" t="s">
        <v>356</v>
      </c>
      <c r="D47" s="103"/>
      <c r="E47" s="104"/>
      <c r="F47" s="103"/>
      <c r="G47" s="104"/>
    </row>
    <row r="48" spans="1:7" x14ac:dyDescent="0.25">
      <c r="A48" s="38" t="str">
        <f t="shared" si="1"/>
        <v>7.1.</v>
      </c>
      <c r="B48" s="22">
        <v>23</v>
      </c>
      <c r="C48" s="23" t="s">
        <v>357</v>
      </c>
      <c r="D48" s="103"/>
      <c r="E48" s="104"/>
      <c r="F48" s="103"/>
      <c r="G48" s="104"/>
    </row>
    <row r="49" spans="1:7" x14ac:dyDescent="0.25">
      <c r="A49" s="38" t="str">
        <f t="shared" si="1"/>
        <v>7.1.</v>
      </c>
      <c r="B49" s="22">
        <v>24</v>
      </c>
      <c r="C49" s="23" t="s">
        <v>358</v>
      </c>
      <c r="D49" s="103"/>
      <c r="E49" s="104"/>
      <c r="F49" s="103"/>
      <c r="G49" s="104"/>
    </row>
    <row r="50" spans="1:7" x14ac:dyDescent="0.25">
      <c r="A50" s="38" t="str">
        <f t="shared" si="1"/>
        <v>7.1.</v>
      </c>
      <c r="B50" s="22">
        <v>25</v>
      </c>
      <c r="C50" s="23" t="s">
        <v>360</v>
      </c>
      <c r="D50" s="103"/>
      <c r="E50" s="104"/>
      <c r="F50" s="103"/>
      <c r="G50" s="104"/>
    </row>
    <row r="51" spans="1:7" x14ac:dyDescent="0.25">
      <c r="A51" s="38" t="str">
        <f t="shared" si="1"/>
        <v>7.1.</v>
      </c>
      <c r="B51" s="22">
        <v>26</v>
      </c>
      <c r="C51" s="23" t="s">
        <v>361</v>
      </c>
      <c r="D51" s="103"/>
      <c r="E51" s="104"/>
      <c r="F51" s="103"/>
      <c r="G51" s="104"/>
    </row>
    <row r="52" spans="1:7" x14ac:dyDescent="0.25">
      <c r="A52" s="38"/>
      <c r="B52" s="41"/>
      <c r="C52" s="42" t="s">
        <v>39</v>
      </c>
      <c r="D52" s="100">
        <v>23443</v>
      </c>
      <c r="E52" s="101"/>
      <c r="F52" s="101"/>
      <c r="G52" s="102"/>
    </row>
    <row r="54" spans="1:7" ht="31.5" x14ac:dyDescent="0.25">
      <c r="A54" s="46" t="s">
        <v>345</v>
      </c>
      <c r="B54" s="47"/>
      <c r="C54" s="48" t="s">
        <v>316</v>
      </c>
      <c r="D54" s="49"/>
      <c r="E54" s="50"/>
      <c r="F54" s="50"/>
      <c r="G54" s="51"/>
    </row>
    <row r="55" spans="1:7" ht="38.25" x14ac:dyDescent="0.25">
      <c r="A55" s="53"/>
      <c r="B55" s="54"/>
      <c r="C55" s="55" t="s">
        <v>31</v>
      </c>
      <c r="D55" s="56" t="s">
        <v>149</v>
      </c>
      <c r="E55" s="57" t="s">
        <v>150</v>
      </c>
      <c r="F55" s="56" t="s">
        <v>151</v>
      </c>
      <c r="G55" s="58" t="s">
        <v>35</v>
      </c>
    </row>
    <row r="56" spans="1:7" x14ac:dyDescent="0.25">
      <c r="A56" s="38" t="str">
        <f>$A$54</f>
        <v>7.2.</v>
      </c>
      <c r="B56" s="59" t="s">
        <v>36</v>
      </c>
      <c r="C56" s="23" t="s">
        <v>309</v>
      </c>
      <c r="D56" s="60"/>
      <c r="E56" s="61"/>
      <c r="F56" s="62">
        <v>10</v>
      </c>
      <c r="G56" s="63">
        <v>0</v>
      </c>
    </row>
    <row r="57" spans="1:7" x14ac:dyDescent="0.25">
      <c r="A57" s="38" t="str">
        <f t="shared" ref="A57:A66" si="2">$A$54</f>
        <v>7.2.</v>
      </c>
      <c r="B57" s="59" t="s">
        <v>75</v>
      </c>
      <c r="C57" s="23" t="s">
        <v>310</v>
      </c>
      <c r="D57" s="60"/>
      <c r="E57" s="61"/>
      <c r="F57" s="62">
        <v>10</v>
      </c>
      <c r="G57" s="63">
        <v>0</v>
      </c>
    </row>
    <row r="58" spans="1:7" x14ac:dyDescent="0.25">
      <c r="A58" s="38" t="str">
        <f t="shared" si="2"/>
        <v>7.2.</v>
      </c>
      <c r="B58" s="59" t="s">
        <v>76</v>
      </c>
      <c r="C58" s="23" t="s">
        <v>311</v>
      </c>
      <c r="D58" s="60"/>
      <c r="E58" s="61"/>
      <c r="F58" s="62">
        <v>10</v>
      </c>
      <c r="G58" s="63">
        <v>0</v>
      </c>
    </row>
    <row r="59" spans="1:7" x14ac:dyDescent="0.25">
      <c r="A59" s="38" t="str">
        <f t="shared" si="2"/>
        <v>7.2.</v>
      </c>
      <c r="B59" s="59" t="s">
        <v>77</v>
      </c>
      <c r="C59" s="23" t="s">
        <v>317</v>
      </c>
      <c r="D59" s="60"/>
      <c r="E59" s="61"/>
      <c r="F59" s="62">
        <v>10</v>
      </c>
      <c r="G59" s="63">
        <v>0</v>
      </c>
    </row>
    <row r="60" spans="1:7" x14ac:dyDescent="0.25">
      <c r="A60" s="38" t="str">
        <f t="shared" si="2"/>
        <v>7.2.</v>
      </c>
      <c r="B60" s="59" t="s">
        <v>78</v>
      </c>
      <c r="C60" s="23" t="s">
        <v>318</v>
      </c>
      <c r="D60" s="60"/>
      <c r="E60" s="61"/>
      <c r="F60" s="62">
        <v>10</v>
      </c>
      <c r="G60" s="63">
        <v>0</v>
      </c>
    </row>
    <row r="61" spans="1:7" x14ac:dyDescent="0.25">
      <c r="A61" s="38" t="str">
        <f t="shared" si="2"/>
        <v>7.2.</v>
      </c>
      <c r="B61" s="59" t="s">
        <v>79</v>
      </c>
      <c r="C61" s="23" t="s">
        <v>319</v>
      </c>
      <c r="D61" s="60"/>
      <c r="E61" s="61"/>
      <c r="F61" s="62">
        <v>10</v>
      </c>
      <c r="G61" s="63">
        <v>0</v>
      </c>
    </row>
    <row r="62" spans="1:7" x14ac:dyDescent="0.25">
      <c r="A62" s="38" t="str">
        <f t="shared" si="2"/>
        <v>7.2.</v>
      </c>
      <c r="B62" s="59" t="s">
        <v>80</v>
      </c>
      <c r="C62" s="23" t="s">
        <v>320</v>
      </c>
      <c r="D62" s="60"/>
      <c r="E62" s="61"/>
      <c r="F62" s="62">
        <v>10</v>
      </c>
      <c r="G62" s="63">
        <v>0</v>
      </c>
    </row>
    <row r="63" spans="1:7" x14ac:dyDescent="0.25">
      <c r="A63" s="38" t="str">
        <f t="shared" si="2"/>
        <v>7.2.</v>
      </c>
      <c r="B63" s="59" t="s">
        <v>81</v>
      </c>
      <c r="C63" s="23" t="s">
        <v>321</v>
      </c>
      <c r="D63" s="60"/>
      <c r="E63" s="61"/>
      <c r="F63" s="62">
        <v>10</v>
      </c>
      <c r="G63" s="63">
        <v>0</v>
      </c>
    </row>
    <row r="64" spans="1:7" ht="25.5" x14ac:dyDescent="0.25">
      <c r="A64" s="38" t="str">
        <f t="shared" si="2"/>
        <v>7.2.</v>
      </c>
      <c r="B64" s="59" t="s">
        <v>82</v>
      </c>
      <c r="C64" s="23" t="s">
        <v>322</v>
      </c>
      <c r="D64" s="60"/>
      <c r="E64" s="61"/>
      <c r="F64" s="62">
        <v>10</v>
      </c>
      <c r="G64" s="63">
        <v>0</v>
      </c>
    </row>
    <row r="65" spans="1:7" x14ac:dyDescent="0.25">
      <c r="A65" s="38" t="str">
        <f t="shared" si="2"/>
        <v>7.2.</v>
      </c>
      <c r="B65" s="59" t="s">
        <v>83</v>
      </c>
      <c r="C65" s="23" t="s">
        <v>324</v>
      </c>
      <c r="D65" s="60"/>
      <c r="E65" s="61"/>
      <c r="F65" s="62">
        <v>10</v>
      </c>
      <c r="G65" s="63">
        <v>0</v>
      </c>
    </row>
    <row r="66" spans="1:7" x14ac:dyDescent="0.25">
      <c r="A66" s="38" t="str">
        <f t="shared" si="2"/>
        <v>7.2.</v>
      </c>
      <c r="B66" s="59" t="s">
        <v>84</v>
      </c>
      <c r="C66" s="23" t="s">
        <v>327</v>
      </c>
      <c r="D66" s="60"/>
      <c r="E66" s="61"/>
      <c r="F66" s="62">
        <v>10</v>
      </c>
      <c r="G66" s="63">
        <v>0</v>
      </c>
    </row>
    <row r="67" spans="1:7" x14ac:dyDescent="0.25">
      <c r="A67" s="64"/>
      <c r="B67" s="65"/>
      <c r="C67" s="66"/>
      <c r="D67" s="66"/>
      <c r="E67" s="66"/>
      <c r="F67" s="67" t="str">
        <f>CONCATENATE("Kopējā cena par ",A54,"daļu bez PVN, EUR:")</f>
        <v>Kopējā cena par 7.2.daļu bez PVN, EUR:</v>
      </c>
      <c r="G67" s="68">
        <f>SUMPRODUCT(G56:G66,F56:F66)</f>
        <v>0</v>
      </c>
    </row>
    <row r="68" spans="1:7" x14ac:dyDescent="0.25">
      <c r="A68" s="69"/>
      <c r="B68" s="70"/>
      <c r="C68" s="71" t="s">
        <v>152</v>
      </c>
      <c r="D68" s="126" t="s">
        <v>37</v>
      </c>
      <c r="E68" s="127"/>
      <c r="F68" s="126" t="s">
        <v>38</v>
      </c>
      <c r="G68" s="127"/>
    </row>
    <row r="69" spans="1:7" x14ac:dyDescent="0.25">
      <c r="A69" s="38" t="str">
        <f t="shared" ref="A69:A79" si="3">$A$54</f>
        <v>7.2.</v>
      </c>
      <c r="B69" s="72">
        <v>12</v>
      </c>
      <c r="C69" s="23" t="s">
        <v>309</v>
      </c>
      <c r="D69" s="128"/>
      <c r="E69" s="129"/>
      <c r="F69" s="128"/>
      <c r="G69" s="129"/>
    </row>
    <row r="70" spans="1:7" x14ac:dyDescent="0.25">
      <c r="A70" s="38" t="str">
        <f t="shared" si="3"/>
        <v>7.2.</v>
      </c>
      <c r="B70" s="72">
        <v>13</v>
      </c>
      <c r="C70" s="23" t="s">
        <v>310</v>
      </c>
      <c r="D70" s="128"/>
      <c r="E70" s="129"/>
      <c r="F70" s="128"/>
      <c r="G70" s="129"/>
    </row>
    <row r="71" spans="1:7" x14ac:dyDescent="0.25">
      <c r="A71" s="38" t="str">
        <f t="shared" si="3"/>
        <v>7.2.</v>
      </c>
      <c r="B71" s="72">
        <v>14</v>
      </c>
      <c r="C71" s="23" t="s">
        <v>311</v>
      </c>
      <c r="D71" s="128"/>
      <c r="E71" s="129"/>
      <c r="F71" s="128"/>
      <c r="G71" s="129"/>
    </row>
    <row r="72" spans="1:7" x14ac:dyDescent="0.25">
      <c r="A72" s="38" t="str">
        <f t="shared" si="3"/>
        <v>7.2.</v>
      </c>
      <c r="B72" s="72">
        <v>15</v>
      </c>
      <c r="C72" s="23" t="s">
        <v>317</v>
      </c>
      <c r="D72" s="128"/>
      <c r="E72" s="129"/>
      <c r="F72" s="128"/>
      <c r="G72" s="129"/>
    </row>
    <row r="73" spans="1:7" x14ac:dyDescent="0.25">
      <c r="A73" s="38" t="str">
        <f t="shared" si="3"/>
        <v>7.2.</v>
      </c>
      <c r="B73" s="72">
        <v>16</v>
      </c>
      <c r="C73" s="23" t="s">
        <v>318</v>
      </c>
      <c r="D73" s="128"/>
      <c r="E73" s="129"/>
      <c r="F73" s="128"/>
      <c r="G73" s="129"/>
    </row>
    <row r="74" spans="1:7" x14ac:dyDescent="0.25">
      <c r="A74" s="38" t="str">
        <f t="shared" si="3"/>
        <v>7.2.</v>
      </c>
      <c r="B74" s="72">
        <v>17</v>
      </c>
      <c r="C74" s="23" t="s">
        <v>319</v>
      </c>
      <c r="D74" s="128"/>
      <c r="E74" s="129"/>
      <c r="F74" s="128"/>
      <c r="G74" s="129"/>
    </row>
    <row r="75" spans="1:7" x14ac:dyDescent="0.25">
      <c r="A75" s="38" t="str">
        <f t="shared" si="3"/>
        <v>7.2.</v>
      </c>
      <c r="B75" s="72">
        <v>18</v>
      </c>
      <c r="C75" s="23" t="s">
        <v>320</v>
      </c>
      <c r="D75" s="128"/>
      <c r="E75" s="129"/>
      <c r="F75" s="128"/>
      <c r="G75" s="129"/>
    </row>
    <row r="76" spans="1:7" x14ac:dyDescent="0.25">
      <c r="A76" s="38" t="str">
        <f t="shared" si="3"/>
        <v>7.2.</v>
      </c>
      <c r="B76" s="72">
        <v>19</v>
      </c>
      <c r="C76" s="23" t="s">
        <v>321</v>
      </c>
      <c r="D76" s="128"/>
      <c r="E76" s="129"/>
      <c r="F76" s="128"/>
      <c r="G76" s="129"/>
    </row>
    <row r="77" spans="1:7" ht="25.5" x14ac:dyDescent="0.25">
      <c r="A77" s="38" t="str">
        <f t="shared" si="3"/>
        <v>7.2.</v>
      </c>
      <c r="B77" s="72">
        <v>20</v>
      </c>
      <c r="C77" s="23" t="s">
        <v>322</v>
      </c>
      <c r="D77" s="128"/>
      <c r="E77" s="129"/>
      <c r="F77" s="128"/>
      <c r="G77" s="129"/>
    </row>
    <row r="78" spans="1:7" x14ac:dyDescent="0.25">
      <c r="A78" s="38" t="str">
        <f t="shared" si="3"/>
        <v>7.2.</v>
      </c>
      <c r="B78" s="72">
        <v>21</v>
      </c>
      <c r="C78" s="23" t="s">
        <v>324</v>
      </c>
      <c r="D78" s="128"/>
      <c r="E78" s="129"/>
      <c r="F78" s="128"/>
      <c r="G78" s="129"/>
    </row>
    <row r="79" spans="1:7" x14ac:dyDescent="0.25">
      <c r="A79" s="38" t="str">
        <f t="shared" si="3"/>
        <v>7.2.</v>
      </c>
      <c r="B79" s="72">
        <v>22</v>
      </c>
      <c r="C79" s="23" t="s">
        <v>327</v>
      </c>
      <c r="D79" s="128"/>
      <c r="E79" s="129"/>
      <c r="F79" s="128"/>
      <c r="G79" s="129"/>
    </row>
    <row r="80" spans="1:7" x14ac:dyDescent="0.25">
      <c r="A80" s="38"/>
      <c r="B80" s="41"/>
      <c r="C80" s="42" t="s">
        <v>39</v>
      </c>
      <c r="D80" s="100">
        <v>23443</v>
      </c>
      <c r="E80" s="101"/>
      <c r="F80" s="101"/>
      <c r="G80" s="102"/>
    </row>
    <row r="81" spans="1:7" x14ac:dyDescent="0.25">
      <c r="A81"/>
      <c r="B81"/>
      <c r="C81"/>
      <c r="D81"/>
      <c r="E81"/>
      <c r="F81"/>
      <c r="G81"/>
    </row>
    <row r="82" spans="1:7" ht="31.5" x14ac:dyDescent="0.25">
      <c r="A82" s="46" t="s">
        <v>346</v>
      </c>
      <c r="B82" s="47"/>
      <c r="C82" s="48" t="s">
        <v>325</v>
      </c>
      <c r="D82" s="49"/>
      <c r="E82" s="50"/>
      <c r="F82" s="50"/>
      <c r="G82" s="51"/>
    </row>
    <row r="83" spans="1:7" ht="38.25" x14ac:dyDescent="0.25">
      <c r="A83" s="53"/>
      <c r="B83" s="54"/>
      <c r="C83" s="55" t="s">
        <v>31</v>
      </c>
      <c r="D83" s="56" t="s">
        <v>149</v>
      </c>
      <c r="E83" s="57" t="s">
        <v>150</v>
      </c>
      <c r="F83" s="56" t="s">
        <v>151</v>
      </c>
      <c r="G83" s="58" t="s">
        <v>35</v>
      </c>
    </row>
    <row r="84" spans="1:7" x14ac:dyDescent="0.25">
      <c r="A84" s="38" t="str">
        <f>$A$82</f>
        <v>7.3.</v>
      </c>
      <c r="B84" s="59" t="s">
        <v>36</v>
      </c>
      <c r="C84" s="23" t="s">
        <v>309</v>
      </c>
      <c r="D84" s="60"/>
      <c r="E84" s="61"/>
      <c r="F84" s="62">
        <v>10</v>
      </c>
      <c r="G84" s="63">
        <v>0</v>
      </c>
    </row>
    <row r="85" spans="1:7" x14ac:dyDescent="0.25">
      <c r="A85" s="38" t="str">
        <f t="shared" ref="A85:A95" si="4">$A$82</f>
        <v>7.3.</v>
      </c>
      <c r="B85" s="59" t="s">
        <v>75</v>
      </c>
      <c r="C85" s="23" t="s">
        <v>310</v>
      </c>
      <c r="D85" s="60"/>
      <c r="E85" s="61"/>
      <c r="F85" s="62">
        <v>10</v>
      </c>
      <c r="G85" s="63">
        <v>0</v>
      </c>
    </row>
    <row r="86" spans="1:7" x14ac:dyDescent="0.25">
      <c r="A86" s="38" t="str">
        <f t="shared" si="4"/>
        <v>7.3.</v>
      </c>
      <c r="B86" s="59" t="s">
        <v>76</v>
      </c>
      <c r="C86" s="23" t="s">
        <v>311</v>
      </c>
      <c r="D86" s="60"/>
      <c r="E86" s="61"/>
      <c r="F86" s="62">
        <v>10</v>
      </c>
      <c r="G86" s="63">
        <v>0</v>
      </c>
    </row>
    <row r="87" spans="1:7" x14ac:dyDescent="0.25">
      <c r="A87" s="38" t="str">
        <f t="shared" si="4"/>
        <v>7.3.</v>
      </c>
      <c r="B87" s="59" t="s">
        <v>77</v>
      </c>
      <c r="C87" s="23" t="s">
        <v>317</v>
      </c>
      <c r="D87" s="60"/>
      <c r="E87" s="61"/>
      <c r="F87" s="62">
        <v>10</v>
      </c>
      <c r="G87" s="63">
        <v>0</v>
      </c>
    </row>
    <row r="88" spans="1:7" x14ac:dyDescent="0.25">
      <c r="A88" s="38" t="str">
        <f t="shared" si="4"/>
        <v>7.3.</v>
      </c>
      <c r="B88" s="59" t="s">
        <v>78</v>
      </c>
      <c r="C88" s="23" t="s">
        <v>318</v>
      </c>
      <c r="D88" s="60"/>
      <c r="E88" s="61"/>
      <c r="F88" s="62">
        <v>10</v>
      </c>
      <c r="G88" s="63">
        <v>0</v>
      </c>
    </row>
    <row r="89" spans="1:7" x14ac:dyDescent="0.25">
      <c r="A89" s="38" t="str">
        <f t="shared" si="4"/>
        <v>7.3.</v>
      </c>
      <c r="B89" s="59" t="s">
        <v>79</v>
      </c>
      <c r="C89" s="23" t="s">
        <v>319</v>
      </c>
      <c r="D89" s="60"/>
      <c r="E89" s="61"/>
      <c r="F89" s="62">
        <v>10</v>
      </c>
      <c r="G89" s="63">
        <v>0</v>
      </c>
    </row>
    <row r="90" spans="1:7" x14ac:dyDescent="0.25">
      <c r="A90" s="38" t="str">
        <f t="shared" si="4"/>
        <v>7.3.</v>
      </c>
      <c r="B90" s="59" t="s">
        <v>80</v>
      </c>
      <c r="C90" s="23" t="s">
        <v>326</v>
      </c>
      <c r="D90" s="60"/>
      <c r="E90" s="61"/>
      <c r="F90" s="62">
        <v>10</v>
      </c>
      <c r="G90" s="63">
        <v>0</v>
      </c>
    </row>
    <row r="91" spans="1:7" x14ac:dyDescent="0.25">
      <c r="A91" s="38" t="str">
        <f t="shared" si="4"/>
        <v>7.3.</v>
      </c>
      <c r="B91" s="59" t="s">
        <v>81</v>
      </c>
      <c r="C91" s="23" t="s">
        <v>320</v>
      </c>
      <c r="D91" s="60"/>
      <c r="E91" s="61"/>
      <c r="F91" s="62">
        <v>10</v>
      </c>
      <c r="G91" s="63">
        <v>0</v>
      </c>
    </row>
    <row r="92" spans="1:7" x14ac:dyDescent="0.25">
      <c r="A92" s="38" t="str">
        <f t="shared" si="4"/>
        <v>7.3.</v>
      </c>
      <c r="B92" s="59" t="s">
        <v>82</v>
      </c>
      <c r="C92" s="23" t="s">
        <v>321</v>
      </c>
      <c r="D92" s="60"/>
      <c r="E92" s="61"/>
      <c r="F92" s="62">
        <v>10</v>
      </c>
      <c r="G92" s="63">
        <v>0</v>
      </c>
    </row>
    <row r="93" spans="1:7" ht="25.5" x14ac:dyDescent="0.25">
      <c r="A93" s="38" t="str">
        <f t="shared" si="4"/>
        <v>7.3.</v>
      </c>
      <c r="B93" s="59" t="s">
        <v>83</v>
      </c>
      <c r="C93" s="23" t="s">
        <v>322</v>
      </c>
      <c r="D93" s="60"/>
      <c r="E93" s="61"/>
      <c r="F93" s="62">
        <v>10</v>
      </c>
      <c r="G93" s="63">
        <v>0</v>
      </c>
    </row>
    <row r="94" spans="1:7" x14ac:dyDescent="0.25">
      <c r="A94" s="38" t="str">
        <f t="shared" si="4"/>
        <v>7.3.</v>
      </c>
      <c r="B94" s="59" t="s">
        <v>84</v>
      </c>
      <c r="C94" s="23" t="s">
        <v>324</v>
      </c>
      <c r="D94" s="60"/>
      <c r="E94" s="61"/>
      <c r="F94" s="62">
        <v>10</v>
      </c>
      <c r="G94" s="63">
        <v>0</v>
      </c>
    </row>
    <row r="95" spans="1:7" x14ac:dyDescent="0.25">
      <c r="A95" s="38" t="str">
        <f t="shared" si="4"/>
        <v>7.3.</v>
      </c>
      <c r="B95" s="59" t="s">
        <v>85</v>
      </c>
      <c r="C95" s="23" t="s">
        <v>327</v>
      </c>
      <c r="D95" s="60"/>
      <c r="E95" s="61"/>
      <c r="F95" s="62">
        <v>10</v>
      </c>
      <c r="G95" s="63">
        <v>0</v>
      </c>
    </row>
    <row r="96" spans="1:7" x14ac:dyDescent="0.25">
      <c r="A96" s="64"/>
      <c r="B96" s="65"/>
      <c r="C96" s="66"/>
      <c r="D96" s="66"/>
      <c r="E96" s="66"/>
      <c r="F96" s="67" t="str">
        <f>CONCATENATE("Kopējā cena par ",A82,"daļu bez PVN, EUR:")</f>
        <v>Kopējā cena par 7.3.daļu bez PVN, EUR:</v>
      </c>
      <c r="G96" s="68">
        <f>SUMPRODUCT(G84:G95,F84:F95)</f>
        <v>0</v>
      </c>
    </row>
    <row r="97" spans="1:7" x14ac:dyDescent="0.25">
      <c r="A97" s="69"/>
      <c r="B97" s="70"/>
      <c r="C97" s="71" t="s">
        <v>152</v>
      </c>
      <c r="D97" s="126" t="s">
        <v>37</v>
      </c>
      <c r="E97" s="127"/>
      <c r="F97" s="126" t="s">
        <v>38</v>
      </c>
      <c r="G97" s="127"/>
    </row>
    <row r="98" spans="1:7" x14ac:dyDescent="0.25">
      <c r="A98" s="38" t="str">
        <f>$A$82</f>
        <v>7.3.</v>
      </c>
      <c r="B98" s="72">
        <v>13</v>
      </c>
      <c r="C98" s="23" t="s">
        <v>309</v>
      </c>
      <c r="D98" s="128"/>
      <c r="E98" s="129"/>
      <c r="F98" s="128"/>
      <c r="G98" s="129"/>
    </row>
    <row r="99" spans="1:7" x14ac:dyDescent="0.25">
      <c r="A99" s="38" t="str">
        <f t="shared" ref="A99:A109" si="5">$A$82</f>
        <v>7.3.</v>
      </c>
      <c r="B99" s="72">
        <v>14</v>
      </c>
      <c r="C99" s="23" t="s">
        <v>310</v>
      </c>
      <c r="D99" s="128"/>
      <c r="E99" s="129"/>
      <c r="F99" s="128"/>
      <c r="G99" s="129"/>
    </row>
    <row r="100" spans="1:7" x14ac:dyDescent="0.25">
      <c r="A100" s="38" t="str">
        <f t="shared" si="5"/>
        <v>7.3.</v>
      </c>
      <c r="B100" s="72">
        <v>15</v>
      </c>
      <c r="C100" s="23" t="s">
        <v>311</v>
      </c>
      <c r="D100" s="128"/>
      <c r="E100" s="129"/>
      <c r="F100" s="128"/>
      <c r="G100" s="129"/>
    </row>
    <row r="101" spans="1:7" x14ac:dyDescent="0.25">
      <c r="A101" s="38" t="str">
        <f t="shared" si="5"/>
        <v>7.3.</v>
      </c>
      <c r="B101" s="72">
        <v>16</v>
      </c>
      <c r="C101" s="23" t="s">
        <v>317</v>
      </c>
      <c r="D101" s="128"/>
      <c r="E101" s="129"/>
      <c r="F101" s="128"/>
      <c r="G101" s="129"/>
    </row>
    <row r="102" spans="1:7" x14ac:dyDescent="0.25">
      <c r="A102" s="38" t="str">
        <f t="shared" si="5"/>
        <v>7.3.</v>
      </c>
      <c r="B102" s="72">
        <v>17</v>
      </c>
      <c r="C102" s="23" t="s">
        <v>318</v>
      </c>
      <c r="D102" s="128"/>
      <c r="E102" s="129"/>
      <c r="F102" s="128"/>
      <c r="G102" s="129"/>
    </row>
    <row r="103" spans="1:7" x14ac:dyDescent="0.25">
      <c r="A103" s="38" t="str">
        <f t="shared" si="5"/>
        <v>7.3.</v>
      </c>
      <c r="B103" s="72">
        <v>18</v>
      </c>
      <c r="C103" s="23" t="s">
        <v>319</v>
      </c>
      <c r="D103" s="128"/>
      <c r="E103" s="129"/>
      <c r="F103" s="128"/>
      <c r="G103" s="129"/>
    </row>
    <row r="104" spans="1:7" x14ac:dyDescent="0.25">
      <c r="A104" s="38" t="str">
        <f t="shared" si="5"/>
        <v>7.3.</v>
      </c>
      <c r="B104" s="72">
        <v>19</v>
      </c>
      <c r="C104" s="23" t="s">
        <v>326</v>
      </c>
      <c r="D104" s="128"/>
      <c r="E104" s="129"/>
      <c r="F104" s="128"/>
      <c r="G104" s="129"/>
    </row>
    <row r="105" spans="1:7" x14ac:dyDescent="0.25">
      <c r="A105" s="38" t="str">
        <f t="shared" si="5"/>
        <v>7.3.</v>
      </c>
      <c r="B105" s="72">
        <v>20</v>
      </c>
      <c r="C105" s="23" t="s">
        <v>320</v>
      </c>
      <c r="D105" s="128"/>
      <c r="E105" s="129"/>
      <c r="F105" s="128"/>
      <c r="G105" s="129"/>
    </row>
    <row r="106" spans="1:7" x14ac:dyDescent="0.25">
      <c r="A106" s="38" t="str">
        <f t="shared" si="5"/>
        <v>7.3.</v>
      </c>
      <c r="B106" s="72">
        <v>21</v>
      </c>
      <c r="C106" s="23" t="s">
        <v>321</v>
      </c>
      <c r="D106" s="128"/>
      <c r="E106" s="129"/>
      <c r="F106" s="128"/>
      <c r="G106" s="129"/>
    </row>
    <row r="107" spans="1:7" ht="25.5" x14ac:dyDescent="0.25">
      <c r="A107" s="38" t="str">
        <f t="shared" si="5"/>
        <v>7.3.</v>
      </c>
      <c r="B107" s="72">
        <v>22</v>
      </c>
      <c r="C107" s="23" t="s">
        <v>322</v>
      </c>
      <c r="D107" s="128"/>
      <c r="E107" s="129"/>
      <c r="F107" s="128"/>
      <c r="G107" s="129"/>
    </row>
    <row r="108" spans="1:7" x14ac:dyDescent="0.25">
      <c r="A108" s="38" t="str">
        <f t="shared" si="5"/>
        <v>7.3.</v>
      </c>
      <c r="B108" s="72">
        <v>23</v>
      </c>
      <c r="C108" s="23" t="s">
        <v>324</v>
      </c>
      <c r="D108" s="128"/>
      <c r="E108" s="129"/>
      <c r="F108" s="128"/>
      <c r="G108" s="129"/>
    </row>
    <row r="109" spans="1:7" x14ac:dyDescent="0.25">
      <c r="A109" s="38" t="str">
        <f t="shared" si="5"/>
        <v>7.3.</v>
      </c>
      <c r="B109" s="72">
        <v>24</v>
      </c>
      <c r="C109" s="23" t="s">
        <v>327</v>
      </c>
      <c r="D109" s="128"/>
      <c r="E109" s="129"/>
      <c r="F109" s="128"/>
      <c r="G109" s="129"/>
    </row>
    <row r="110" spans="1:7" x14ac:dyDescent="0.25">
      <c r="A110" s="74"/>
      <c r="B110" s="72"/>
      <c r="C110" s="42" t="s">
        <v>39</v>
      </c>
      <c r="D110" s="133">
        <v>23443</v>
      </c>
      <c r="E110" s="134"/>
      <c r="F110" s="134"/>
      <c r="G110" s="135"/>
    </row>
    <row r="111" spans="1:7" x14ac:dyDescent="0.25">
      <c r="A111"/>
      <c r="B111"/>
      <c r="C111"/>
      <c r="D111"/>
      <c r="E111"/>
      <c r="F111"/>
      <c r="G111"/>
    </row>
    <row r="112" spans="1:7" ht="31.5" x14ac:dyDescent="0.25">
      <c r="A112" s="46" t="s">
        <v>347</v>
      </c>
      <c r="B112" s="47"/>
      <c r="C112" s="48" t="s">
        <v>329</v>
      </c>
      <c r="D112" s="49"/>
      <c r="E112" s="50"/>
      <c r="F112" s="50"/>
      <c r="G112" s="51"/>
    </row>
    <row r="113" spans="1:7" ht="38.25" x14ac:dyDescent="0.25">
      <c r="A113" s="53"/>
      <c r="B113" s="54"/>
      <c r="C113" s="55" t="s">
        <v>31</v>
      </c>
      <c r="D113" s="56" t="s">
        <v>149</v>
      </c>
      <c r="E113" s="57" t="s">
        <v>150</v>
      </c>
      <c r="F113" s="56" t="s">
        <v>151</v>
      </c>
      <c r="G113" s="58" t="s">
        <v>35</v>
      </c>
    </row>
    <row r="114" spans="1:7" x14ac:dyDescent="0.25">
      <c r="A114" s="38" t="str">
        <f>$A$112</f>
        <v>7.4.</v>
      </c>
      <c r="B114" s="59" t="s">
        <v>36</v>
      </c>
      <c r="C114" s="23" t="s">
        <v>309</v>
      </c>
      <c r="D114" s="60"/>
      <c r="E114" s="61"/>
      <c r="F114" s="62">
        <v>10</v>
      </c>
      <c r="G114" s="63">
        <v>0</v>
      </c>
    </row>
    <row r="115" spans="1:7" x14ac:dyDescent="0.25">
      <c r="A115" s="38" t="str">
        <f t="shared" ref="A115:A117" si="6">$A$112</f>
        <v>7.4.</v>
      </c>
      <c r="B115" s="59" t="s">
        <v>75</v>
      </c>
      <c r="C115" s="23" t="s">
        <v>310</v>
      </c>
      <c r="D115" s="60"/>
      <c r="E115" s="61"/>
      <c r="F115" s="62">
        <v>10</v>
      </c>
      <c r="G115" s="63">
        <v>0</v>
      </c>
    </row>
    <row r="116" spans="1:7" x14ac:dyDescent="0.25">
      <c r="A116" s="38" t="str">
        <f t="shared" si="6"/>
        <v>7.4.</v>
      </c>
      <c r="B116" s="59" t="s">
        <v>76</v>
      </c>
      <c r="C116" s="23" t="s">
        <v>311</v>
      </c>
      <c r="D116" s="60"/>
      <c r="E116" s="61"/>
      <c r="F116" s="62">
        <v>10</v>
      </c>
      <c r="G116" s="63">
        <v>0</v>
      </c>
    </row>
    <row r="117" spans="1:7" x14ac:dyDescent="0.25">
      <c r="A117" s="38" t="str">
        <f t="shared" si="6"/>
        <v>7.4.</v>
      </c>
      <c r="B117" s="59" t="s">
        <v>77</v>
      </c>
      <c r="C117" s="23" t="s">
        <v>317</v>
      </c>
      <c r="D117" s="60"/>
      <c r="E117" s="61"/>
      <c r="F117" s="62">
        <v>10</v>
      </c>
      <c r="G117" s="63">
        <v>0</v>
      </c>
    </row>
    <row r="118" spans="1:7" x14ac:dyDescent="0.25">
      <c r="A118" s="64"/>
      <c r="B118" s="65"/>
      <c r="C118" s="66"/>
      <c r="D118" s="66"/>
      <c r="E118" s="66"/>
      <c r="F118" s="67" t="str">
        <f>CONCATENATE("Kopējā cena par ",A112,"daļu bez PVN, EUR:")</f>
        <v>Kopējā cena par 7.4.daļu bez PVN, EUR:</v>
      </c>
      <c r="G118" s="68">
        <f>SUMPRODUCT(G114:G117,F114:F117)</f>
        <v>0</v>
      </c>
    </row>
    <row r="119" spans="1:7" x14ac:dyDescent="0.25">
      <c r="A119" s="69"/>
      <c r="B119" s="70"/>
      <c r="C119" s="71" t="s">
        <v>152</v>
      </c>
      <c r="D119" s="126" t="s">
        <v>37</v>
      </c>
      <c r="E119" s="127"/>
      <c r="F119" s="126" t="s">
        <v>38</v>
      </c>
      <c r="G119" s="127"/>
    </row>
    <row r="120" spans="1:7" x14ac:dyDescent="0.25">
      <c r="A120" s="38" t="str">
        <f>$A$112</f>
        <v>7.4.</v>
      </c>
      <c r="B120" s="72">
        <v>5</v>
      </c>
      <c r="C120" s="23" t="s">
        <v>309</v>
      </c>
      <c r="D120" s="128"/>
      <c r="E120" s="129"/>
      <c r="F120" s="128"/>
      <c r="G120" s="129"/>
    </row>
    <row r="121" spans="1:7" x14ac:dyDescent="0.25">
      <c r="A121" s="38" t="str">
        <f t="shared" ref="A121:A123" si="7">$A$112</f>
        <v>7.4.</v>
      </c>
      <c r="B121" s="72">
        <v>5</v>
      </c>
      <c r="C121" s="23" t="s">
        <v>310</v>
      </c>
      <c r="D121" s="128"/>
      <c r="E121" s="129"/>
      <c r="F121" s="128"/>
      <c r="G121" s="129"/>
    </row>
    <row r="122" spans="1:7" x14ac:dyDescent="0.25">
      <c r="A122" s="38" t="str">
        <f t="shared" si="7"/>
        <v>7.4.</v>
      </c>
      <c r="B122" s="72">
        <v>5</v>
      </c>
      <c r="C122" s="23" t="s">
        <v>311</v>
      </c>
      <c r="D122" s="128"/>
      <c r="E122" s="129"/>
      <c r="F122" s="128"/>
      <c r="G122" s="129"/>
    </row>
    <row r="123" spans="1:7" x14ac:dyDescent="0.25">
      <c r="A123" s="38" t="str">
        <f t="shared" si="7"/>
        <v>7.4.</v>
      </c>
      <c r="B123" s="72">
        <v>5</v>
      </c>
      <c r="C123" s="23" t="s">
        <v>317</v>
      </c>
      <c r="D123" s="128"/>
      <c r="E123" s="129"/>
      <c r="F123" s="128"/>
      <c r="G123" s="129"/>
    </row>
    <row r="124" spans="1:7" x14ac:dyDescent="0.25">
      <c r="A124" s="74"/>
      <c r="B124" s="72"/>
      <c r="C124" s="42" t="s">
        <v>39</v>
      </c>
      <c r="D124" s="133">
        <v>23443</v>
      </c>
      <c r="E124" s="134"/>
      <c r="F124" s="134"/>
      <c r="G124" s="135"/>
    </row>
    <row r="125" spans="1:7" x14ac:dyDescent="0.25">
      <c r="A125"/>
      <c r="B125"/>
      <c r="C125"/>
      <c r="D125"/>
      <c r="E125"/>
      <c r="F125"/>
      <c r="G125"/>
    </row>
    <row r="126" spans="1:7" ht="31.5" x14ac:dyDescent="0.25">
      <c r="A126" s="46" t="s">
        <v>348</v>
      </c>
      <c r="B126" s="47"/>
      <c r="C126" s="48" t="s">
        <v>328</v>
      </c>
      <c r="D126" s="49"/>
      <c r="E126" s="50"/>
      <c r="F126" s="50"/>
      <c r="G126" s="51"/>
    </row>
    <row r="127" spans="1:7" ht="38.25" x14ac:dyDescent="0.25">
      <c r="A127" s="53"/>
      <c r="B127" s="54"/>
      <c r="C127" s="55" t="s">
        <v>31</v>
      </c>
      <c r="D127" s="56" t="s">
        <v>149</v>
      </c>
      <c r="E127" s="57" t="s">
        <v>150</v>
      </c>
      <c r="F127" s="56" t="s">
        <v>151</v>
      </c>
      <c r="G127" s="58" t="s">
        <v>35</v>
      </c>
    </row>
    <row r="128" spans="1:7" x14ac:dyDescent="0.25">
      <c r="A128" s="53"/>
      <c r="B128" s="54"/>
      <c r="C128" s="55"/>
      <c r="D128" s="56"/>
      <c r="E128" s="57"/>
      <c r="F128" s="56"/>
      <c r="G128" s="58"/>
    </row>
    <row r="129" spans="1:7" x14ac:dyDescent="0.25">
      <c r="A129" s="38" t="str">
        <f>$A$126</f>
        <v>7.5.</v>
      </c>
      <c r="B129" s="59" t="s">
        <v>36</v>
      </c>
      <c r="C129" s="23" t="s">
        <v>323</v>
      </c>
      <c r="D129" s="60"/>
      <c r="E129" s="61"/>
      <c r="F129" s="62">
        <v>10</v>
      </c>
      <c r="G129" s="63">
        <v>0</v>
      </c>
    </row>
    <row r="130" spans="1:7" x14ac:dyDescent="0.25">
      <c r="A130" s="64"/>
      <c r="B130" s="65"/>
      <c r="C130" s="66"/>
      <c r="D130" s="66"/>
      <c r="E130" s="66"/>
      <c r="F130" s="67" t="str">
        <f>CONCATENATE("Kopējā cena par ",A126,"daļu bez PVN, EUR:")</f>
        <v>Kopējā cena par 7.5.daļu bez PVN, EUR:</v>
      </c>
      <c r="G130" s="68">
        <f>SUMPRODUCT(G129:G129,F129:F129)</f>
        <v>0</v>
      </c>
    </row>
    <row r="131" spans="1:7" x14ac:dyDescent="0.25">
      <c r="A131" s="69"/>
      <c r="B131" s="70"/>
      <c r="C131" s="71" t="s">
        <v>152</v>
      </c>
      <c r="D131" s="126" t="s">
        <v>37</v>
      </c>
      <c r="E131" s="127"/>
      <c r="F131" s="126" t="s">
        <v>38</v>
      </c>
      <c r="G131" s="127"/>
    </row>
    <row r="132" spans="1:7" x14ac:dyDescent="0.25">
      <c r="A132" s="38" t="str">
        <f>$A$126</f>
        <v>7.5.</v>
      </c>
      <c r="B132" s="72">
        <v>2</v>
      </c>
      <c r="C132" s="23" t="s">
        <v>323</v>
      </c>
      <c r="D132" s="128"/>
      <c r="E132" s="129"/>
      <c r="F132" s="128"/>
      <c r="G132" s="129"/>
    </row>
    <row r="133" spans="1:7" x14ac:dyDescent="0.25">
      <c r="A133" s="74"/>
      <c r="B133" s="72"/>
      <c r="C133" s="42" t="s">
        <v>39</v>
      </c>
      <c r="D133" s="133">
        <v>23443</v>
      </c>
      <c r="E133" s="134"/>
      <c r="F133" s="134"/>
      <c r="G133" s="135"/>
    </row>
    <row r="134" spans="1:7" x14ac:dyDescent="0.25">
      <c r="A134"/>
      <c r="B134"/>
      <c r="C134"/>
      <c r="D134"/>
      <c r="E134"/>
      <c r="F134"/>
      <c r="G134"/>
    </row>
    <row r="135" spans="1:7" ht="31.5" x14ac:dyDescent="0.25">
      <c r="A135" s="46" t="s">
        <v>349</v>
      </c>
      <c r="B135" s="47"/>
      <c r="C135" s="48" t="s">
        <v>336</v>
      </c>
      <c r="D135" s="49"/>
      <c r="E135" s="50"/>
      <c r="F135" s="50"/>
      <c r="G135" s="51"/>
    </row>
    <row r="136" spans="1:7" ht="38.25" x14ac:dyDescent="0.25">
      <c r="A136" s="53"/>
      <c r="B136" s="54"/>
      <c r="C136" s="55" t="s">
        <v>31</v>
      </c>
      <c r="D136" s="56" t="s">
        <v>149</v>
      </c>
      <c r="E136" s="57" t="s">
        <v>150</v>
      </c>
      <c r="F136" s="56" t="s">
        <v>151</v>
      </c>
      <c r="G136" s="58" t="s">
        <v>35</v>
      </c>
    </row>
    <row r="137" spans="1:7" x14ac:dyDescent="0.25">
      <c r="A137" s="53"/>
      <c r="B137" s="54"/>
      <c r="C137" s="55"/>
      <c r="D137" s="56"/>
      <c r="E137" s="57"/>
      <c r="F137" s="56"/>
      <c r="G137" s="58"/>
    </row>
    <row r="138" spans="1:7" x14ac:dyDescent="0.25">
      <c r="A138" s="38" t="str">
        <f>$A$135</f>
        <v>7.6.</v>
      </c>
      <c r="B138" s="59" t="s">
        <v>36</v>
      </c>
      <c r="C138" s="23" t="s">
        <v>337</v>
      </c>
      <c r="D138" s="60"/>
      <c r="E138" s="61"/>
      <c r="F138" s="62">
        <v>10</v>
      </c>
      <c r="G138" s="63">
        <v>0</v>
      </c>
    </row>
    <row r="139" spans="1:7" x14ac:dyDescent="0.25">
      <c r="A139" s="64"/>
      <c r="B139" s="65"/>
      <c r="C139" s="66"/>
      <c r="D139" s="66"/>
      <c r="E139" s="66"/>
      <c r="F139" s="67" t="str">
        <f>CONCATENATE("Kopējā cena par ",A135,"daļu bez PVN, EUR:")</f>
        <v>Kopējā cena par 7.6.daļu bez PVN, EUR:</v>
      </c>
      <c r="G139" s="68">
        <f>SUMPRODUCT(G138:G138,F138:F138)</f>
        <v>0</v>
      </c>
    </row>
    <row r="140" spans="1:7" x14ac:dyDescent="0.25">
      <c r="A140" s="69"/>
      <c r="B140" s="70"/>
      <c r="C140" s="71" t="s">
        <v>152</v>
      </c>
      <c r="D140" s="126" t="s">
        <v>37</v>
      </c>
      <c r="E140" s="127"/>
      <c r="F140" s="126" t="s">
        <v>38</v>
      </c>
      <c r="G140" s="127"/>
    </row>
    <row r="141" spans="1:7" x14ac:dyDescent="0.25">
      <c r="A141" s="38" t="str">
        <f>$A$135</f>
        <v>7.6.</v>
      </c>
      <c r="B141" s="72">
        <v>2</v>
      </c>
      <c r="C141" s="23" t="s">
        <v>337</v>
      </c>
      <c r="D141" s="128"/>
      <c r="E141" s="129"/>
      <c r="F141" s="128"/>
      <c r="G141" s="129"/>
    </row>
    <row r="142" spans="1:7" x14ac:dyDescent="0.25">
      <c r="A142" s="74"/>
      <c r="B142" s="72"/>
      <c r="C142" s="42" t="s">
        <v>39</v>
      </c>
      <c r="D142" s="133">
        <v>23443</v>
      </c>
      <c r="E142" s="134"/>
      <c r="F142" s="134"/>
      <c r="G142" s="135"/>
    </row>
    <row r="143" spans="1:7" x14ac:dyDescent="0.25">
      <c r="A143"/>
      <c r="B143"/>
      <c r="C143"/>
      <c r="D143"/>
      <c r="E143"/>
      <c r="F143"/>
      <c r="G143"/>
    </row>
    <row r="144" spans="1:7" ht="31.5" x14ac:dyDescent="0.25">
      <c r="A144" s="46" t="s">
        <v>350</v>
      </c>
      <c r="B144" s="47"/>
      <c r="C144" s="48" t="s">
        <v>338</v>
      </c>
      <c r="D144" s="49"/>
      <c r="E144" s="50"/>
      <c r="F144" s="50"/>
      <c r="G144" s="51"/>
    </row>
    <row r="145" spans="1:7" ht="38.25" x14ac:dyDescent="0.25">
      <c r="A145" s="53"/>
      <c r="B145" s="54"/>
      <c r="C145" s="55" t="s">
        <v>31</v>
      </c>
      <c r="D145" s="56" t="s">
        <v>149</v>
      </c>
      <c r="E145" s="57" t="s">
        <v>150</v>
      </c>
      <c r="F145" s="56" t="s">
        <v>151</v>
      </c>
      <c r="G145" s="58" t="s">
        <v>35</v>
      </c>
    </row>
    <row r="146" spans="1:7" x14ac:dyDescent="0.25">
      <c r="A146" s="53"/>
      <c r="B146" s="54"/>
      <c r="C146" s="55"/>
      <c r="D146" s="56"/>
      <c r="E146" s="57"/>
      <c r="F146" s="56"/>
      <c r="G146" s="58"/>
    </row>
    <row r="147" spans="1:7" x14ac:dyDescent="0.25">
      <c r="A147" s="38" t="str">
        <f>$A$144</f>
        <v>7.7.</v>
      </c>
      <c r="B147" s="59" t="s">
        <v>36</v>
      </c>
      <c r="C147" s="23" t="s">
        <v>339</v>
      </c>
      <c r="D147" s="60"/>
      <c r="E147" s="61"/>
      <c r="F147" s="62">
        <v>10</v>
      </c>
      <c r="G147" s="63">
        <v>0</v>
      </c>
    </row>
    <row r="148" spans="1:7" x14ac:dyDescent="0.25">
      <c r="A148" s="38" t="str">
        <f t="shared" ref="A148:A150" si="8">$A$144</f>
        <v>7.7.</v>
      </c>
      <c r="B148" s="59" t="s">
        <v>75</v>
      </c>
      <c r="C148" s="23" t="s">
        <v>340</v>
      </c>
      <c r="D148" s="60"/>
      <c r="E148" s="61"/>
      <c r="F148" s="62">
        <v>10</v>
      </c>
      <c r="G148" s="63">
        <v>0</v>
      </c>
    </row>
    <row r="149" spans="1:7" x14ac:dyDescent="0.25">
      <c r="A149" s="38" t="str">
        <f t="shared" si="8"/>
        <v>7.7.</v>
      </c>
      <c r="B149" s="59" t="s">
        <v>76</v>
      </c>
      <c r="C149" s="23" t="s">
        <v>341</v>
      </c>
      <c r="D149" s="60"/>
      <c r="E149" s="61"/>
      <c r="F149" s="62">
        <v>10</v>
      </c>
      <c r="G149" s="63">
        <v>0</v>
      </c>
    </row>
    <row r="150" spans="1:7" x14ac:dyDescent="0.25">
      <c r="A150" s="38" t="str">
        <f t="shared" si="8"/>
        <v>7.7.</v>
      </c>
      <c r="B150" s="59" t="s">
        <v>77</v>
      </c>
      <c r="C150" s="23" t="s">
        <v>342</v>
      </c>
      <c r="D150" s="60"/>
      <c r="E150" s="61"/>
      <c r="F150" s="62">
        <v>10</v>
      </c>
      <c r="G150" s="63">
        <v>0</v>
      </c>
    </row>
    <row r="151" spans="1:7" x14ac:dyDescent="0.25">
      <c r="A151" s="64"/>
      <c r="B151" s="65"/>
      <c r="C151" s="66"/>
      <c r="D151" s="66"/>
      <c r="E151" s="66"/>
      <c r="F151" s="67" t="str">
        <f>CONCATENATE("Kopējā cena par ",A144,"daļu bez PVN, EUR:")</f>
        <v>Kopējā cena par 7.7.daļu bez PVN, EUR:</v>
      </c>
      <c r="G151" s="68">
        <f>SUMPRODUCT(G147:G150,F147:F150)</f>
        <v>0</v>
      </c>
    </row>
    <row r="152" spans="1:7" x14ac:dyDescent="0.25">
      <c r="A152" s="69"/>
      <c r="B152" s="70"/>
      <c r="C152" s="71" t="s">
        <v>152</v>
      </c>
      <c r="D152" s="126" t="s">
        <v>37</v>
      </c>
      <c r="E152" s="127"/>
      <c r="F152" s="126" t="s">
        <v>38</v>
      </c>
      <c r="G152" s="127"/>
    </row>
    <row r="153" spans="1:7" x14ac:dyDescent="0.25">
      <c r="A153" s="38" t="str">
        <f>$A$144</f>
        <v>7.7.</v>
      </c>
      <c r="B153" s="72">
        <v>5</v>
      </c>
      <c r="C153" s="23" t="s">
        <v>339</v>
      </c>
      <c r="D153" s="128"/>
      <c r="E153" s="129"/>
      <c r="F153" s="128"/>
      <c r="G153" s="129"/>
    </row>
    <row r="154" spans="1:7" x14ac:dyDescent="0.25">
      <c r="A154" s="38" t="str">
        <f t="shared" ref="A154:A156" si="9">$A$144</f>
        <v>7.7.</v>
      </c>
      <c r="B154" s="72">
        <v>6</v>
      </c>
      <c r="C154" s="23" t="s">
        <v>340</v>
      </c>
      <c r="D154" s="128"/>
      <c r="E154" s="129"/>
      <c r="F154" s="128"/>
      <c r="G154" s="129"/>
    </row>
    <row r="155" spans="1:7" x14ac:dyDescent="0.25">
      <c r="A155" s="38" t="str">
        <f t="shared" si="9"/>
        <v>7.7.</v>
      </c>
      <c r="B155" s="72">
        <v>7</v>
      </c>
      <c r="C155" s="23" t="s">
        <v>341</v>
      </c>
      <c r="D155" s="128"/>
      <c r="E155" s="129"/>
      <c r="F155" s="128"/>
      <c r="G155" s="129"/>
    </row>
    <row r="156" spans="1:7" x14ac:dyDescent="0.25">
      <c r="A156" s="38" t="str">
        <f t="shared" si="9"/>
        <v>7.7.</v>
      </c>
      <c r="B156" s="72">
        <v>8</v>
      </c>
      <c r="C156" s="23" t="s">
        <v>342</v>
      </c>
      <c r="D156" s="128"/>
      <c r="E156" s="129"/>
      <c r="F156" s="128"/>
      <c r="G156" s="129"/>
    </row>
    <row r="157" spans="1:7" x14ac:dyDescent="0.25">
      <c r="A157" s="74"/>
      <c r="B157" s="72"/>
      <c r="C157" s="42" t="s">
        <v>39</v>
      </c>
      <c r="D157" s="133">
        <v>23443</v>
      </c>
      <c r="E157" s="134"/>
      <c r="F157" s="134"/>
      <c r="G157" s="135"/>
    </row>
    <row r="158" spans="1:7" x14ac:dyDescent="0.25">
      <c r="A158"/>
      <c r="B158"/>
      <c r="C158"/>
      <c r="D158"/>
      <c r="E158"/>
      <c r="F158"/>
      <c r="G158"/>
    </row>
    <row r="159" spans="1:7" x14ac:dyDescent="0.25">
      <c r="A159" s="75"/>
      <c r="B159" s="75"/>
      <c r="C159" s="76" t="s">
        <v>331</v>
      </c>
      <c r="D159" s="136">
        <f>G37</f>
        <v>0</v>
      </c>
      <c r="E159" s="137"/>
      <c r="F159" s="137"/>
      <c r="G159" s="137"/>
    </row>
    <row r="160" spans="1:7" x14ac:dyDescent="0.25">
      <c r="A160" s="75"/>
      <c r="B160" s="75"/>
      <c r="C160" s="76" t="s">
        <v>332</v>
      </c>
      <c r="D160" s="138">
        <f>G67</f>
        <v>0</v>
      </c>
      <c r="E160" s="137"/>
      <c r="F160" s="137"/>
      <c r="G160" s="137"/>
    </row>
    <row r="161" spans="1:7" x14ac:dyDescent="0.25">
      <c r="A161" s="75"/>
      <c r="B161" s="75"/>
      <c r="C161" s="76" t="s">
        <v>333</v>
      </c>
      <c r="D161" s="138">
        <f>G96</f>
        <v>0</v>
      </c>
      <c r="E161" s="137"/>
      <c r="F161" s="137"/>
      <c r="G161" s="137"/>
    </row>
    <row r="162" spans="1:7" x14ac:dyDescent="0.25">
      <c r="A162" s="75"/>
      <c r="B162" s="75"/>
      <c r="C162" s="76" t="s">
        <v>334</v>
      </c>
      <c r="D162" s="138">
        <f>G118</f>
        <v>0</v>
      </c>
      <c r="E162" s="137"/>
      <c r="F162" s="137"/>
      <c r="G162" s="137"/>
    </row>
    <row r="163" spans="1:7" x14ac:dyDescent="0.25">
      <c r="A163" s="75"/>
      <c r="B163" s="75"/>
      <c r="C163" s="76" t="s">
        <v>335</v>
      </c>
      <c r="D163" s="138">
        <f>G130</f>
        <v>0</v>
      </c>
      <c r="E163" s="137"/>
      <c r="F163" s="137"/>
      <c r="G163" s="137"/>
    </row>
    <row r="164" spans="1:7" x14ac:dyDescent="0.25">
      <c r="A164" s="75"/>
      <c r="B164" s="75"/>
      <c r="C164" s="76" t="s">
        <v>343</v>
      </c>
      <c r="D164" s="138">
        <f>G139</f>
        <v>0</v>
      </c>
      <c r="E164" s="137"/>
      <c r="F164" s="137"/>
      <c r="G164" s="137"/>
    </row>
    <row r="165" spans="1:7" x14ac:dyDescent="0.25">
      <c r="A165" s="75"/>
      <c r="B165" s="75"/>
      <c r="C165" s="76" t="s">
        <v>344</v>
      </c>
      <c r="D165" s="138">
        <f>G151</f>
        <v>0</v>
      </c>
      <c r="E165" s="137"/>
      <c r="F165" s="137"/>
      <c r="G165" s="137"/>
    </row>
    <row r="166" spans="1:7" x14ac:dyDescent="0.25">
      <c r="A166" s="75"/>
      <c r="B166" s="75"/>
      <c r="C166" s="130" t="s">
        <v>330</v>
      </c>
      <c r="D166" s="131">
        <f>SUM(D159:G165)</f>
        <v>0</v>
      </c>
      <c r="E166" s="132"/>
      <c r="F166" s="132"/>
      <c r="G166" s="132"/>
    </row>
    <row r="167" spans="1:7" x14ac:dyDescent="0.25">
      <c r="A167" s="75"/>
      <c r="B167" s="75"/>
      <c r="C167" s="130"/>
      <c r="D167" s="132"/>
      <c r="E167" s="132"/>
      <c r="F167" s="132"/>
      <c r="G167" s="132"/>
    </row>
  </sheetData>
  <mergeCells count="154">
    <mergeCell ref="A9:B9"/>
    <mergeCell ref="C9:F9"/>
    <mergeCell ref="A10:B10"/>
    <mergeCell ref="C10:F10"/>
    <mergeCell ref="A11:B11"/>
    <mergeCell ref="C11:F11"/>
    <mergeCell ref="B2:G2"/>
    <mergeCell ref="B3:G3"/>
    <mergeCell ref="B4:G4"/>
    <mergeCell ref="A7:B7"/>
    <mergeCell ref="C7:F7"/>
    <mergeCell ref="A8:B8"/>
    <mergeCell ref="C8:F8"/>
    <mergeCell ref="A15:B15"/>
    <mergeCell ref="C15:F15"/>
    <mergeCell ref="A16:B16"/>
    <mergeCell ref="C16:F16"/>
    <mergeCell ref="A17:B17"/>
    <mergeCell ref="C17:F17"/>
    <mergeCell ref="A12:B12"/>
    <mergeCell ref="C12:F12"/>
    <mergeCell ref="A13:B13"/>
    <mergeCell ref="C13:F13"/>
    <mergeCell ref="A14:B14"/>
    <mergeCell ref="C14:F14"/>
    <mergeCell ref="D38:E38"/>
    <mergeCell ref="F38:G38"/>
    <mergeCell ref="D39:E39"/>
    <mergeCell ref="F39:G39"/>
    <mergeCell ref="D40:E40"/>
    <mergeCell ref="F40:G40"/>
    <mergeCell ref="A18:B18"/>
    <mergeCell ref="C18:F18"/>
    <mergeCell ref="A19:B19"/>
    <mergeCell ref="C19:F19"/>
    <mergeCell ref="B20:G20"/>
    <mergeCell ref="A21:B21"/>
    <mergeCell ref="D21:G21"/>
    <mergeCell ref="D44:E44"/>
    <mergeCell ref="F44:G44"/>
    <mergeCell ref="D45:E45"/>
    <mergeCell ref="F45:G45"/>
    <mergeCell ref="D41:E41"/>
    <mergeCell ref="F41:G41"/>
    <mergeCell ref="D42:E42"/>
    <mergeCell ref="F42:G42"/>
    <mergeCell ref="D43:E43"/>
    <mergeCell ref="F43:G43"/>
    <mergeCell ref="D49:E49"/>
    <mergeCell ref="F49:G49"/>
    <mergeCell ref="D50:E50"/>
    <mergeCell ref="F50:G50"/>
    <mergeCell ref="D51:E51"/>
    <mergeCell ref="F51:G51"/>
    <mergeCell ref="D46:E46"/>
    <mergeCell ref="F46:G46"/>
    <mergeCell ref="D47:E47"/>
    <mergeCell ref="F47:G47"/>
    <mergeCell ref="D48:E48"/>
    <mergeCell ref="F48:G48"/>
    <mergeCell ref="F104:G104"/>
    <mergeCell ref="D105:E105"/>
    <mergeCell ref="F105:G105"/>
    <mergeCell ref="D79:E79"/>
    <mergeCell ref="F79:G79"/>
    <mergeCell ref="D76:E76"/>
    <mergeCell ref="F76:G76"/>
    <mergeCell ref="D77:E77"/>
    <mergeCell ref="F77:G77"/>
    <mergeCell ref="D78:E78"/>
    <mergeCell ref="F78:G78"/>
    <mergeCell ref="D70:E70"/>
    <mergeCell ref="F70:G70"/>
    <mergeCell ref="D71:E71"/>
    <mergeCell ref="F71:G71"/>
    <mergeCell ref="D72:E72"/>
    <mergeCell ref="F72:G72"/>
    <mergeCell ref="D52:G52"/>
    <mergeCell ref="D68:E68"/>
    <mergeCell ref="F68:G68"/>
    <mergeCell ref="D69:E69"/>
    <mergeCell ref="F69:G69"/>
    <mergeCell ref="D99:E99"/>
    <mergeCell ref="F99:G99"/>
    <mergeCell ref="D100:E100"/>
    <mergeCell ref="F100:G100"/>
    <mergeCell ref="D101:E101"/>
    <mergeCell ref="F101:G101"/>
    <mergeCell ref="D73:E73"/>
    <mergeCell ref="F73:G73"/>
    <mergeCell ref="D80:G80"/>
    <mergeCell ref="D97:E97"/>
    <mergeCell ref="F97:G97"/>
    <mergeCell ref="D98:E98"/>
    <mergeCell ref="F98:G98"/>
    <mergeCell ref="D74:E74"/>
    <mergeCell ref="F74:G74"/>
    <mergeCell ref="D75:E75"/>
    <mergeCell ref="F75:G75"/>
    <mergeCell ref="C166:C167"/>
    <mergeCell ref="D166:G167"/>
    <mergeCell ref="D102:E102"/>
    <mergeCell ref="F102:G102"/>
    <mergeCell ref="D103:E103"/>
    <mergeCell ref="F103:G103"/>
    <mergeCell ref="D104:E104"/>
    <mergeCell ref="D159:G159"/>
    <mergeCell ref="D160:G160"/>
    <mergeCell ref="D161:G161"/>
    <mergeCell ref="D142:G142"/>
    <mergeCell ref="D152:E152"/>
    <mergeCell ref="F152:G152"/>
    <mergeCell ref="D153:E153"/>
    <mergeCell ref="D133:G133"/>
    <mergeCell ref="D124:G124"/>
    <mergeCell ref="D131:E131"/>
    <mergeCell ref="F131:G131"/>
    <mergeCell ref="D132:E132"/>
    <mergeCell ref="F132:G132"/>
    <mergeCell ref="D121:E121"/>
    <mergeCell ref="F121:G121"/>
    <mergeCell ref="D122:E122"/>
    <mergeCell ref="F122:G122"/>
    <mergeCell ref="D109:E109"/>
    <mergeCell ref="F109:G109"/>
    <mergeCell ref="D140:E140"/>
    <mergeCell ref="F140:G140"/>
    <mergeCell ref="D141:E141"/>
    <mergeCell ref="F141:G141"/>
    <mergeCell ref="D106:E106"/>
    <mergeCell ref="F106:G106"/>
    <mergeCell ref="D107:E107"/>
    <mergeCell ref="F107:G107"/>
    <mergeCell ref="D108:E108"/>
    <mergeCell ref="F108:G108"/>
    <mergeCell ref="D123:E123"/>
    <mergeCell ref="F123:G123"/>
    <mergeCell ref="D110:G110"/>
    <mergeCell ref="D119:E119"/>
    <mergeCell ref="F119:G119"/>
    <mergeCell ref="D120:E120"/>
    <mergeCell ref="F120:G120"/>
    <mergeCell ref="D164:G164"/>
    <mergeCell ref="D165:G165"/>
    <mergeCell ref="F153:G153"/>
    <mergeCell ref="D157:G157"/>
    <mergeCell ref="D154:E154"/>
    <mergeCell ref="F154:G154"/>
    <mergeCell ref="D155:E155"/>
    <mergeCell ref="F155:G155"/>
    <mergeCell ref="D156:E156"/>
    <mergeCell ref="F156:G156"/>
    <mergeCell ref="D162:G162"/>
    <mergeCell ref="D163:G16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Saturs</vt:lpstr>
      <vt:lpstr>1</vt:lpstr>
      <vt:lpstr>2</vt:lpstr>
      <vt:lpstr>3</vt:lpstr>
      <vt:lpstr>4</vt:lpstr>
      <vt:lpstr>5</vt:lpstr>
      <vt:lpstr>6</vt:lpstr>
      <vt:lpst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Lazdāne</dc:creator>
  <cp:lastModifiedBy>Sandra Aare</cp:lastModifiedBy>
  <dcterms:created xsi:type="dcterms:W3CDTF">2021-08-30T11:12:06Z</dcterms:created>
  <dcterms:modified xsi:type="dcterms:W3CDTF">2021-11-30T14:39:10Z</dcterms:modified>
</cp:coreProperties>
</file>