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u daļa_2017\Eva_iepirkumi_2017\PSKUS 2017_25_Kušetes A korpuss\"/>
    </mc:Choice>
  </mc:AlternateContent>
  <bookViews>
    <workbookView xWindow="0" yWindow="0" windowWidth="28800" windowHeight="12210"/>
  </bookViews>
  <sheets>
    <sheet name="1 dala" sheetId="1" r:id="rId1"/>
    <sheet name="2 dal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2" l="1"/>
  <c r="B73" i="2" s="1"/>
  <c r="B19" i="2"/>
  <c r="B72" i="2" s="1"/>
  <c r="C50" i="2" l="1"/>
  <c r="C73" i="2" s="1"/>
  <c r="B74" i="1" l="1"/>
  <c r="B98" i="1" s="1"/>
  <c r="B45" i="1"/>
  <c r="B97" i="1" s="1"/>
  <c r="B18" i="1"/>
  <c r="B96" i="1" s="1"/>
  <c r="C45" i="1"/>
  <c r="C18" i="1"/>
  <c r="C74" i="1" l="1"/>
  <c r="C98" i="1" s="1"/>
  <c r="C19" i="2" l="1"/>
  <c r="C72" i="2" s="1"/>
  <c r="C74" i="2" s="1"/>
  <c r="C97" i="1" l="1"/>
  <c r="C96" i="1" l="1"/>
  <c r="C99" i="1" s="1"/>
</calcChain>
</file>

<file path=xl/sharedStrings.xml><?xml version="1.0" encoding="utf-8"?>
<sst xmlns="http://schemas.openxmlformats.org/spreadsheetml/2006/main" count="297" uniqueCount="204">
  <si>
    <t>VSIA „Paula Stradiņa klīniskā universitātes slimnīca”</t>
  </si>
  <si>
    <t>Tehniskā-finanšu piedāvājuma forma iepirkumam</t>
  </si>
  <si>
    <t>Kušetu piegāde</t>
  </si>
  <si>
    <t>Vispārīgās prasības:</t>
  </si>
  <si>
    <t>1)</t>
  </si>
  <si>
    <t>Piedāvājuma cenā jāiekļauj visas izmaksas, kas saistītas ar piegādi, transportu un iekārtas nodošanu ekspluatācijā;</t>
  </si>
  <si>
    <t>2)</t>
  </si>
  <si>
    <t>Piegāde 4 nedēļu laikā no pasūtījuma;</t>
  </si>
  <si>
    <t>3)</t>
  </si>
  <si>
    <t>4)</t>
  </si>
  <si>
    <t>Piedāvātajām precēm garantijas termiņš ir vismaz 24 mēneši no piegādes brīža;</t>
  </si>
  <si>
    <t>5)</t>
  </si>
  <si>
    <t>6)</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</si>
  <si>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</si>
  <si>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7)</t>
  </si>
  <si>
    <t>8)</t>
  </si>
  <si>
    <t>Visas piedāvātās preces ir jaunas, iepriekš nelietotas un nesatur iepriekš lietotas vai atjaunotas sastāvdaļas vai komponentes;</t>
  </si>
  <si>
    <t>9)</t>
  </si>
  <si>
    <t>Visam konstrukcijām un virsmām jābūt viegli kopjamam un dezinficējamam, bez asiem stūriem un neapstrādātām malām;</t>
  </si>
  <si>
    <t>Nr.p.k.</t>
  </si>
  <si>
    <t>Preces nosaukums, veicamās funkcijas, tehniskās prasības</t>
  </si>
  <si>
    <t>Pretendenta piedāvātie parametri*</t>
  </si>
  <si>
    <t>Atsauce uz informatīvo materiālu**</t>
  </si>
  <si>
    <t>Paredzamais daudzums (gab.):</t>
  </si>
  <si>
    <t>1 vienības cena bez PVN, EUR:</t>
  </si>
  <si>
    <t xml:space="preserve">Preces ražotājs:  </t>
  </si>
  <si>
    <t xml:space="preserve">Preces modelis, kods: </t>
  </si>
  <si>
    <t>Veicamās funkcijas:</t>
  </si>
  <si>
    <t>Paredzēts pacientu izvietošanai</t>
  </si>
  <si>
    <t xml:space="preserve">Tehniskās prasības: </t>
  </si>
  <si>
    <t>Procedūru galda konstrukcija no metāla, apdare no plastikāta vai metāla;</t>
  </si>
  <si>
    <t>3- sekciju virsma;</t>
  </si>
  <si>
    <t>Konstrukcija balstās uz 4 metāla kājām;</t>
  </si>
  <si>
    <t>Galds aprīkots ar ne mazāk kā 4 izbīdāmiem riteņiem;</t>
  </si>
  <si>
    <t>Aprīkots ar papīra ruļļa turētāju;</t>
  </si>
  <si>
    <t xml:space="preserve">Procedūru galds spējīgs izturēt pacienta maksimālo svaru 200 kg ; </t>
  </si>
  <si>
    <t>Komfortabls mākslīgas ādas polsterējums ar biezumu vismaz 5 cm;</t>
  </si>
  <si>
    <t>Krāsu saskaņot ar Pasūtītāju;</t>
  </si>
  <si>
    <t>Paredzēts izmantot pacientiem procedūru telpās</t>
  </si>
  <si>
    <t>Hidrauliska galvas sekcijas regulācija;</t>
  </si>
  <si>
    <t>Galda platums ne lielāks kā 85 cm;</t>
  </si>
  <si>
    <t>Konstrukcija bez sānu margām;</t>
  </si>
  <si>
    <t>Aprīkots ar papīra ruļļu turētāju;</t>
  </si>
  <si>
    <t>Komfortabls mākslīgas ādas polsterējums galdam, ar biezumu ne mazāk kā 5 cm;</t>
  </si>
  <si>
    <t>Procedūru galds ar īso galvgali</t>
  </si>
  <si>
    <t>1</t>
  </si>
  <si>
    <t>Kušete aprīkota vismaz ar 4 izbīdāmiem riteņiem;</t>
  </si>
  <si>
    <t>PVN likme % un EUR</t>
  </si>
  <si>
    <r>
      <t xml:space="preserve">KOPĒJĀ VĒRTĒJAMĀ CENA ar </t>
    </r>
    <r>
      <rPr>
        <b/>
        <sz val="10"/>
        <color theme="1"/>
        <rFont val="Times New Roman"/>
        <family val="1"/>
        <charset val="186"/>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</si>
  <si>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</si>
  <si>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</si>
  <si>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</si>
  <si>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</si>
  <si>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Hidrauliska augstuma regulācija ar kājas pedali;</t>
  </si>
  <si>
    <t>Galda augstuma regulācija apakšēja robeža ne lielāka ka 60 cm un augšēja robeža ne mazāka kā 90 cm;</t>
  </si>
  <si>
    <t>Augstuma regulācijas apakšējā robeža ne lielāka kā 60 cm un augšējā robeža ne mazāka kā 90 cm;</t>
  </si>
  <si>
    <t>3-daļīga virsma;</t>
  </si>
  <si>
    <t>Muguras sekcijas (vidus sekcijas) garums ne mazāks kā 80 cm</t>
  </si>
  <si>
    <t xml:space="preserve">Procedūru galds spējīgs izturēt pacienta maksimālo svaru 250 kg ; </t>
  </si>
  <si>
    <t>EKK:</t>
  </si>
  <si>
    <t>2-daļīga virsma, muguras sekcijas garums ne mazāks kā 60 cm;</t>
  </si>
  <si>
    <t>Funkcionāla kušete</t>
  </si>
  <si>
    <t>Aprīkota ar papīra ruļļu turētāju;</t>
  </si>
  <si>
    <t>Funkcionālas kušetes konstrukcija no metāla, apdare no plastikāta vai metāla;</t>
  </si>
  <si>
    <t>Hidrauliska muguras sekcijas regulācija;</t>
  </si>
  <si>
    <t>Kušetes platums ne lielāks kā 85 cm;</t>
  </si>
  <si>
    <t xml:space="preserve">Kušete spējīga izturēt pacienta maksimālo svaru 200 kg ; </t>
  </si>
  <si>
    <t>Komfortabls mākslīgas ādas polsterējums kušetei, ar biezumu ne mazāk kā 5 cm;</t>
  </si>
  <si>
    <t xml:space="preserve">Procedūru galds spējīgs izturēt pacienta svaru 200 kg ; </t>
  </si>
  <si>
    <t>Kušetes augstuma regulācija apakšēja robeža ne lielāka ka 60 cm un augšēja robeža ne mazāka kā 90 cm;</t>
  </si>
  <si>
    <t>Hidrauliska galvas sekcijas leņķa regulācija;</t>
  </si>
  <si>
    <t>Bariatriskais procedūru galds</t>
  </si>
  <si>
    <t>Paredzēts izmantot bariatriskiem pacientiem procedūru telpās</t>
  </si>
  <si>
    <t xml:space="preserve">Konfigurācija: </t>
  </si>
  <si>
    <t>Paredzamais daudzums*:</t>
  </si>
  <si>
    <t>Vienības cena bez PVN:</t>
  </si>
  <si>
    <t>Pretendenta piedāvātie parametri</t>
  </si>
  <si>
    <t>Atsauce uz informatīvu materiālu**</t>
  </si>
  <si>
    <t>Procedūru galds 3-sekciju</t>
  </si>
  <si>
    <t>1.1.1</t>
  </si>
  <si>
    <t>1.1.1.1</t>
  </si>
  <si>
    <t>1.1.2</t>
  </si>
  <si>
    <t>1.2.1</t>
  </si>
  <si>
    <t>1.2.1.1</t>
  </si>
  <si>
    <t>1.2.2</t>
  </si>
  <si>
    <t>1.2.2.1</t>
  </si>
  <si>
    <t>1.2.2.2</t>
  </si>
  <si>
    <t>1.2.2.3</t>
  </si>
  <si>
    <t>1.2.2.4</t>
  </si>
  <si>
    <t>1.2.2.5</t>
  </si>
  <si>
    <t>1.2.2.6</t>
  </si>
  <si>
    <t>1.2.2.7</t>
  </si>
  <si>
    <t>1.2.2.8</t>
  </si>
  <si>
    <t>1.2.2.9</t>
  </si>
  <si>
    <t>1.2.2.10</t>
  </si>
  <si>
    <t>1.2.2.11</t>
  </si>
  <si>
    <t>1.2.2.12</t>
  </si>
  <si>
    <t>1.2.2.13</t>
  </si>
  <si>
    <t>1.2.2.14</t>
  </si>
  <si>
    <t>1.2.2.15</t>
  </si>
  <si>
    <t>1.3.1</t>
  </si>
  <si>
    <t>1.3.1.1</t>
  </si>
  <si>
    <t>1.3.2</t>
  </si>
  <si>
    <t>1.3.2.1</t>
  </si>
  <si>
    <t>1.3.2.2</t>
  </si>
  <si>
    <t>1.3.2.3</t>
  </si>
  <si>
    <t>1.3.2.4</t>
  </si>
  <si>
    <t>1.3.2.5</t>
  </si>
  <si>
    <t>1.3.2.6</t>
  </si>
  <si>
    <t>1.3.2.7</t>
  </si>
  <si>
    <t>1.3.2.8</t>
  </si>
  <si>
    <t>1.3.2.9</t>
  </si>
  <si>
    <t>1.3.2.10</t>
  </si>
  <si>
    <t>1.3.2.11</t>
  </si>
  <si>
    <t>1.3.2.12</t>
  </si>
  <si>
    <t>1.3.2.13</t>
  </si>
  <si>
    <t>1.3.2.14</t>
  </si>
  <si>
    <t>2.1.1</t>
  </si>
  <si>
    <t>2.1.1.1</t>
  </si>
  <si>
    <t>2.1.2</t>
  </si>
  <si>
    <t>2.1.2.1</t>
  </si>
  <si>
    <t>2.1.2.3</t>
  </si>
  <si>
    <t>2.1.2.4</t>
  </si>
  <si>
    <t>2.1.2.5</t>
  </si>
  <si>
    <t>2.1.2.6</t>
  </si>
  <si>
    <t>2.1.2.7</t>
  </si>
  <si>
    <t>2.1.2.8</t>
  </si>
  <si>
    <t>2.1.2.9</t>
  </si>
  <si>
    <t>2.1.2.10</t>
  </si>
  <si>
    <t>2.1.2.11</t>
  </si>
  <si>
    <t>2.1.2.12</t>
  </si>
  <si>
    <t>2.1.2.13</t>
  </si>
  <si>
    <t>2.1.2.14</t>
  </si>
  <si>
    <t>2.1.2.15</t>
  </si>
  <si>
    <t>2.1.2.16</t>
  </si>
  <si>
    <t>2.1.2.17</t>
  </si>
  <si>
    <t>2.1.2.18</t>
  </si>
  <si>
    <r>
      <t xml:space="preserve">KOPĒJĀ VĒRTĒJAMĀ CENA </t>
    </r>
    <r>
      <rPr>
        <b/>
        <sz val="10"/>
        <color theme="1"/>
        <rFont val="Times New Roman"/>
        <family val="1"/>
        <charset val="186"/>
      </rPr>
      <t>bez PVN, EUR par 1. daļu</t>
    </r>
  </si>
  <si>
    <t>2.1.2.19</t>
  </si>
  <si>
    <t>Galds aprīkots vismaz ar 4 izbīdāmiem riteņiem vai 4 riteņiem, no kuriem vismaz 2 ar bremzēm;</t>
  </si>
  <si>
    <t>Galda augstuma regulācija apakšēja robeža ne lielāka ka 50 cm un augšēja robeža ne mazāka kā 100 cm;</t>
  </si>
  <si>
    <t>2.2.1</t>
  </si>
  <si>
    <t>2.2.1.1</t>
  </si>
  <si>
    <t>2.2.2</t>
  </si>
  <si>
    <t>2.2.2.1</t>
  </si>
  <si>
    <t>2.2.2.2</t>
  </si>
  <si>
    <t>2.2.2.3</t>
  </si>
  <si>
    <t>2.2.2.4</t>
  </si>
  <si>
    <t>2.2.2.5</t>
  </si>
  <si>
    <t>2.2.2.6</t>
  </si>
  <si>
    <t>2.2.2.7</t>
  </si>
  <si>
    <t>2.2.2.8</t>
  </si>
  <si>
    <t>2.2.2.9</t>
  </si>
  <si>
    <t>2.2.2.10</t>
  </si>
  <si>
    <t>2.2.2.11</t>
  </si>
  <si>
    <t>2.2.2.12</t>
  </si>
  <si>
    <t>2.2.2.13</t>
  </si>
  <si>
    <t>2.2.2.14</t>
  </si>
  <si>
    <t>1.1.3</t>
  </si>
  <si>
    <t>1.1.3.1</t>
  </si>
  <si>
    <t>1.1.3.2</t>
  </si>
  <si>
    <t>1.2.3</t>
  </si>
  <si>
    <t>1.2.3.1</t>
  </si>
  <si>
    <t>1.2.3.2</t>
  </si>
  <si>
    <t>Riteņu diametrs ne mazāks kā 50 mm;</t>
  </si>
  <si>
    <t>Rīteņu diametrs ne mazāks kā 50 mm;</t>
  </si>
  <si>
    <r>
      <t xml:space="preserve">KOPĒJĀ VĒRTĒJAMĀ CENA </t>
    </r>
    <r>
      <rPr>
        <b/>
        <sz val="10"/>
        <color theme="1"/>
        <rFont val="Times New Roman"/>
        <family val="1"/>
        <charset val="186"/>
      </rPr>
      <t>bez PVN, EUR par 2. daļu</t>
    </r>
  </si>
  <si>
    <r>
      <t xml:space="preserve">Galvas sekcijas garums 40 </t>
    </r>
    <r>
      <rPr>
        <sz val="10"/>
        <rFont val="Calibri"/>
        <family val="2"/>
        <charset val="186"/>
      </rPr>
      <t>±</t>
    </r>
    <r>
      <rPr>
        <sz val="10"/>
        <rFont val="Times New Roman"/>
        <family val="1"/>
        <charset val="186"/>
      </rPr>
      <t>15 cm;</t>
    </r>
  </si>
  <si>
    <t>* Pretendents tehniskajā piedāvājumā norāda Preces ražotāju, modeli un atbilstošos parametrus;</t>
  </si>
  <si>
    <t>Hidrauliska augstuma regulācija ar kājas pedāli;</t>
  </si>
  <si>
    <t xml:space="preserve">Informatīvais attēls </t>
  </si>
  <si>
    <t>Piedāvātam Precēm jābūt CE marķējumam.</t>
  </si>
  <si>
    <t xml:space="preserve">Piedāvātam Precēm jābūt CE marķējumam. </t>
  </si>
  <si>
    <t>Guļvirsmas izmēri ne mazāki par: 63 x 188 cm (platums x garums);</t>
  </si>
  <si>
    <t>Muguras sekcijas leņķa regulācija no 0° līdz ne mazāk kā 60 °</t>
  </si>
  <si>
    <t>2.1.2.2</t>
  </si>
  <si>
    <t>1.1.1.2</t>
  </si>
  <si>
    <t>1.1.1.3</t>
  </si>
  <si>
    <t>1.1.1.4</t>
  </si>
  <si>
    <t>1.1.1.5</t>
  </si>
  <si>
    <t>1.1.1.6</t>
  </si>
  <si>
    <t>1.1.1.7</t>
  </si>
  <si>
    <t>1.1.1.8</t>
  </si>
  <si>
    <t>1.1.1.9</t>
  </si>
  <si>
    <t>1.1.1.10</t>
  </si>
  <si>
    <t>1.1.1.11</t>
  </si>
  <si>
    <t>1.1.1.12</t>
  </si>
  <si>
    <t>1.1.1.13</t>
  </si>
  <si>
    <t>1.1.1.14</t>
  </si>
  <si>
    <t>1.1.1.15</t>
  </si>
  <si>
    <t>Nododot ekspluatācijā Preci piegādātājs nodrošina Preces uzstādīšanu,  pievienojot lietošanas instrukciju latviešu valodā un servisa rokasgrāmatu ar rezerves daļu sarakstu;</t>
  </si>
  <si>
    <t>Nododot ekspluatācijā Preci piegādātājs nodrošina Preces uzstādīšanu, pievienojot lietošanas instrukciju latviešu valodā un servisa rokasgrāmatu ar rezerves daļu sarakstu;</t>
  </si>
  <si>
    <t xml:space="preserve">Muguras sekcijas leņķa regulācija no 0° līdz ne mazāk kā 60 ° </t>
  </si>
  <si>
    <t xml:space="preserve">Muguras sekcijas leņķa regulācija no 0° līdz ne mazāk kā 70 ° </t>
  </si>
  <si>
    <t xml:space="preserve">Galvas sekcijas leņķa regulācijas diapazona apakšēja robeža ne lielāka kā -25° , regulācijas diapazona augšeja robeža ne mazāka kā 30 ° </t>
  </si>
  <si>
    <t>1. daļa Pacientu procedūru galdi un kušetes</t>
  </si>
  <si>
    <r>
      <t>Galvas sekcijas leņķa regulācija no 0° līdz  ne mazāk kā 60 °</t>
    </r>
    <r>
      <rPr>
        <sz val="10"/>
        <color rgb="FFFF0000"/>
        <rFont val="Times New Roman"/>
        <family val="1"/>
        <charset val="186"/>
      </rPr>
      <t xml:space="preserve"> </t>
    </r>
  </si>
  <si>
    <t>Kāju sekcijas leņķa regulācija no 0° līdz  vismaz -25 °  ;</t>
  </si>
  <si>
    <t>procedūru galds ar regulējamiem un noņēmamiem roku balstiem</t>
  </si>
  <si>
    <t>procedūru galds bez roku balstiem</t>
  </si>
  <si>
    <t>Kušete ar saliekamu infūzijas statīvu</t>
  </si>
  <si>
    <t>Kušete bez saliekama infūzijas statīva</t>
  </si>
  <si>
    <t>Procedūru galds ar lielāku augstuma regulāciju</t>
  </si>
  <si>
    <t>2. daļa Procedūru galdi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</si>
</sst>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Ls-426]\ * #,##0.00_-;\-[$Ls-426]\ * #,##0.00_-;_-[$Ls-426]\ * &quot;-&quot;??_-;_-@_-"/>
    <numFmt numFmtId="165" formatCode=";;;"/>
    <numFmt numFmtId="166" formatCode="_-[$€-2]\ * #,##0.00_-;\-[$€-2]\ * #,##0.00_-;_-[$€-2]\ * &quot;-&quot;??_-;_-@_-"/>
    <numFmt numFmtId="167" formatCode="&quot;€&quot;\ #,##0.00"/>
  </numFmts>
  <fonts count="20" x14ac:knownFonts="1">
    <font>
      <sz val="11"/>
      <color theme="1"/>
      <name val="Calibri"/>
      <family val="2"/>
      <charset val="186"/>
      <scheme val="minor"/>
    </font>
    <font>
      <sz val="10"/>
      <color theme="1"/>
      <name val="Times New Roman"/>
      <family val="1"/>
      <charset val="186"/>
    </font>
    <font>
      <sz val="11"/>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charset val="186"/>
    </font>
    <font>
      <b/>
      <i/>
      <sz val="10"/>
      <name val="Times New Roman"/>
      <family val="1"/>
      <charset val="186"/>
    </font>
    <font>
      <sz val="10"/>
      <name val="Arial"/>
      <family val="2"/>
      <charset val="186"/>
    </font>
    <font>
      <sz val="10"/>
      <color rgb="FFFF0000"/>
      <name val="Times New Roman"/>
      <family val="1"/>
      <charset val="186"/>
    </font>
    <font>
      <b/>
      <i/>
      <sz val="10"/>
      <color theme="1"/>
      <name val="Times New Roman"/>
      <family val="1"/>
      <charset val="186"/>
    </font>
    <font>
      <b/>
      <i/>
      <sz val="11"/>
      <color theme="1"/>
      <name val="Times New Roman"/>
      <family val="1"/>
      <charset val="186"/>
    </font>
    <font>
      <i/>
      <sz val="10"/>
      <color theme="1"/>
      <name val="Times New Roman"/>
      <family val="1"/>
      <charset val="186"/>
    </font>
    <font>
      <sz val="12"/>
      <name val="Times New Roman"/>
      <family val="1"/>
      <charset val="186"/>
    </font>
    <font>
      <sz val="10"/>
      <name val="Calibri"/>
      <family val="2"/>
      <charset val="186"/>
    </font>
    <font>
      <sz val="11"/>
      <color rgb="FFFF0000"/>
      <name val="Times New Roman"/>
      <family val="1"/>
      <charset val="186"/>
    </font>
    <font>
      <i/>
      <sz val="12"/>
      <name val="Times New Roman"/>
      <family val="1"/>
      <charset val="186"/>
    </font>
  </fonts>
  <fills count="8">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4B083"/>
        <bgColor indexed="64"/>
      </patternFill>
    </fill>
    <fill>
      <patternFill patternType="solid">
        <fgColor rgb="FFFFFFFF"/>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style="thin">
        <color indexed="64"/>
      </top>
      <bottom style="medium">
        <color indexed="64"/>
      </bottom>
      <diagonal/>
    </border>
    <border>
      <left/>
      <right/>
      <top style="thin">
        <color auto="1"/>
      </top>
      <bottom style="medium">
        <color indexed="64"/>
      </bottom>
      <diagonal/>
    </border>
    <border>
      <left style="thin">
        <color auto="1"/>
      </left>
      <right/>
      <top style="thin">
        <color auto="1"/>
      </top>
      <bottom/>
      <diagonal/>
    </border>
    <border>
      <left style="thin">
        <color auto="1"/>
      </left>
      <right style="thin">
        <color auto="1"/>
      </right>
      <top style="medium">
        <color indexed="64"/>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64"/>
      </right>
      <top/>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s>
  <cellStyleXfs count="3">
    <xf numFmtId="0" fontId="0" fillId="0" borderId="0"/>
    <xf numFmtId="164" fontId="1" fillId="0" borderId="0">
      <alignment vertical="center" wrapText="1"/>
    </xf>
    <xf numFmtId="0" fontId="11" fillId="0" borderId="0"/>
  </cellStyleXfs>
  <cellXfs count="100">
    <xf numFmtId="0" fontId="0" fillId="0" borderId="0" xfId="0"/>
    <xf numFmtId="0" fontId="2" fillId="0" borderId="0" xfId="0" applyFont="1" applyAlignment="1">
      <alignment wrapText="1"/>
    </xf>
    <xf numFmtId="0" fontId="2" fillId="0" borderId="0" xfId="0" applyFont="1" applyFill="1" applyAlignment="1">
      <alignment wrapText="1"/>
    </xf>
    <xf numFmtId="0" fontId="7" fillId="0" borderId="1" xfId="1" applyNumberFormat="1" applyFont="1" applyFill="1" applyBorder="1" applyAlignment="1">
      <alignment horizontal="right" vertical="top" wrapText="1"/>
    </xf>
    <xf numFmtId="0" fontId="6" fillId="2" borderId="1" xfId="1" applyNumberFormat="1" applyFont="1" applyFill="1" applyBorder="1" applyAlignment="1">
      <alignment horizontal="center" vertical="center" wrapText="1"/>
    </xf>
    <xf numFmtId="0" fontId="6" fillId="2" borderId="1" xfId="1" applyNumberFormat="1" applyFont="1" applyFill="1" applyBorder="1" applyAlignment="1">
      <alignment horizontal="left" vertical="top" wrapText="1"/>
    </xf>
    <xf numFmtId="0" fontId="9" fillId="3" borderId="1" xfId="1" applyNumberFormat="1" applyFont="1" applyFill="1" applyBorder="1" applyAlignment="1">
      <alignment horizontal="center" vertical="center" wrapText="1"/>
    </xf>
    <xf numFmtId="0" fontId="9" fillId="3" borderId="2" xfId="1" applyNumberFormat="1" applyFont="1" applyFill="1" applyBorder="1" applyAlignment="1">
      <alignment horizontal="left" vertical="top" wrapText="1"/>
    </xf>
    <xf numFmtId="49" fontId="7" fillId="0" borderId="1" xfId="0" applyNumberFormat="1" applyFont="1" applyFill="1" applyBorder="1" applyAlignment="1">
      <alignment horizontal="right" vertical="center" wrapText="1"/>
    </xf>
    <xf numFmtId="0" fontId="7" fillId="0" borderId="2" xfId="0" quotePrefix="1" applyNumberFormat="1" applyFont="1" applyFill="1" applyBorder="1" applyAlignment="1">
      <alignment horizontal="right" vertical="top" wrapText="1"/>
    </xf>
    <xf numFmtId="0" fontId="6" fillId="4" borderId="1" xfId="0" applyNumberFormat="1" applyFont="1" applyFill="1" applyBorder="1" applyAlignment="1">
      <alignment vertical="center" wrapText="1"/>
    </xf>
    <xf numFmtId="0" fontId="6" fillId="4" borderId="1" xfId="0" quotePrefix="1" applyNumberFormat="1" applyFont="1" applyFill="1" applyBorder="1" applyAlignment="1">
      <alignment horizontal="right" vertical="top" wrapText="1"/>
    </xf>
    <xf numFmtId="0" fontId="10" fillId="4" borderId="2" xfId="1" quotePrefix="1" applyNumberFormat="1" applyFont="1" applyFill="1" applyBorder="1" applyAlignment="1">
      <alignment horizontal="right" vertical="center" wrapText="1"/>
    </xf>
    <xf numFmtId="0" fontId="7" fillId="0" borderId="1" xfId="1" quotePrefix="1" applyNumberFormat="1" applyFont="1" applyFill="1" applyBorder="1" applyAlignment="1">
      <alignment horizontal="right" vertical="center" wrapText="1"/>
    </xf>
    <xf numFmtId="0" fontId="7" fillId="0" borderId="4" xfId="2" applyFont="1" applyFill="1" applyBorder="1" applyAlignment="1">
      <alignment horizontal="left" vertical="top" wrapText="1"/>
    </xf>
    <xf numFmtId="0" fontId="1" fillId="0" borderId="1" xfId="1" applyNumberFormat="1" applyFont="1" applyFill="1" applyBorder="1" applyAlignment="1">
      <alignment horizontal="center" vertical="center" wrapText="1"/>
    </xf>
    <xf numFmtId="14" fontId="7" fillId="0" borderId="1" xfId="1" quotePrefix="1" applyNumberFormat="1" applyFont="1" applyFill="1" applyBorder="1" applyAlignment="1">
      <alignment horizontal="right" vertical="center" wrapText="1"/>
    </xf>
    <xf numFmtId="0" fontId="7" fillId="0" borderId="5" xfId="2" applyFont="1" applyFill="1" applyBorder="1" applyAlignment="1">
      <alignment horizontal="left" vertical="top" wrapText="1"/>
    </xf>
    <xf numFmtId="0" fontId="1" fillId="0" borderId="6" xfId="0" applyFont="1" applyBorder="1" applyAlignment="1">
      <alignment vertical="center" wrapText="1"/>
    </xf>
    <xf numFmtId="0" fontId="7" fillId="0" borderId="1" xfId="2" applyNumberFormat="1" applyFont="1" applyFill="1" applyBorder="1" applyAlignment="1">
      <alignment horizontal="left" vertical="center" wrapText="1"/>
    </xf>
    <xf numFmtId="0" fontId="7" fillId="0" borderId="1" xfId="2" applyFont="1" applyFill="1" applyBorder="1" applyAlignment="1">
      <alignment horizontal="left" vertical="top" wrapText="1"/>
    </xf>
    <xf numFmtId="0" fontId="7" fillId="0" borderId="8" xfId="2" applyFont="1" applyFill="1" applyBorder="1" applyAlignment="1">
      <alignment horizontal="left" vertical="top" wrapText="1"/>
    </xf>
    <xf numFmtId="0" fontId="1" fillId="0" borderId="8" xfId="0" applyFont="1" applyBorder="1" applyAlignment="1">
      <alignment vertical="center" wrapText="1"/>
    </xf>
    <xf numFmtId="0" fontId="1" fillId="0" borderId="1" xfId="0" applyFont="1" applyBorder="1" applyAlignment="1">
      <alignment horizontal="right" vertical="center" wrapText="1"/>
    </xf>
    <xf numFmtId="0" fontId="14"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0" borderId="0" xfId="0" applyFont="1" applyAlignment="1">
      <alignment horizontal="justify" vertical="center" wrapText="1"/>
    </xf>
    <xf numFmtId="49" fontId="16" fillId="0" borderId="11" xfId="0" applyNumberFormat="1" applyFont="1" applyFill="1" applyBorder="1" applyAlignment="1">
      <alignment horizontal="right" vertical="center" wrapText="1"/>
    </xf>
    <xf numFmtId="14" fontId="7" fillId="0" borderId="13" xfId="1" quotePrefix="1" applyNumberFormat="1" applyFont="1" applyFill="1" applyBorder="1" applyAlignment="1">
      <alignment horizontal="right" vertical="center" wrapText="1"/>
    </xf>
    <xf numFmtId="0" fontId="7" fillId="0" borderId="10" xfId="2" applyFont="1" applyFill="1" applyBorder="1" applyAlignment="1">
      <alignment horizontal="left" vertical="top" wrapText="1"/>
    </xf>
    <xf numFmtId="0" fontId="10" fillId="4" borderId="1" xfId="1" quotePrefix="1" applyNumberFormat="1" applyFont="1" applyFill="1" applyBorder="1" applyAlignment="1">
      <alignment vertical="center" wrapText="1"/>
    </xf>
    <xf numFmtId="0" fontId="1" fillId="0" borderId="1" xfId="0" applyFont="1" applyBorder="1" applyAlignment="1">
      <alignment vertical="center" wrapText="1"/>
    </xf>
    <xf numFmtId="167" fontId="1" fillId="0" borderId="1" xfId="0" applyNumberFormat="1" applyFont="1" applyBorder="1" applyAlignment="1">
      <alignment vertical="center" wrapText="1"/>
    </xf>
    <xf numFmtId="167" fontId="1" fillId="0" borderId="8" xfId="0" applyNumberFormat="1" applyFont="1" applyBorder="1" applyAlignment="1">
      <alignment vertical="center" wrapText="1"/>
    </xf>
    <xf numFmtId="0" fontId="7" fillId="0" borderId="15" xfId="2" applyFont="1" applyFill="1" applyBorder="1" applyAlignment="1">
      <alignment horizontal="left" vertical="top" wrapText="1"/>
    </xf>
    <xf numFmtId="14" fontId="7" fillId="7" borderId="1" xfId="1" quotePrefix="1" applyNumberFormat="1" applyFont="1" applyFill="1" applyBorder="1" applyAlignment="1">
      <alignment horizontal="right" vertical="center" wrapText="1"/>
    </xf>
    <xf numFmtId="0" fontId="7" fillId="7" borderId="1" xfId="2" applyFont="1" applyFill="1" applyBorder="1" applyAlignment="1">
      <alignment horizontal="left" vertical="top" wrapText="1"/>
    </xf>
    <xf numFmtId="0" fontId="1" fillId="0" borderId="1" xfId="1" applyNumberFormat="1" applyFont="1" applyFill="1" applyBorder="1" applyAlignment="1">
      <alignment vertical="center" wrapText="1"/>
    </xf>
    <xf numFmtId="0" fontId="9" fillId="3" borderId="1" xfId="1" applyNumberFormat="1" applyFont="1" applyFill="1" applyBorder="1" applyAlignment="1">
      <alignment horizontal="left" vertical="top" wrapText="1"/>
    </xf>
    <xf numFmtId="0" fontId="7" fillId="0" borderId="1" xfId="0" quotePrefix="1" applyNumberFormat="1" applyFont="1" applyFill="1" applyBorder="1" applyAlignment="1">
      <alignment horizontal="right" vertical="top" wrapText="1"/>
    </xf>
    <xf numFmtId="0" fontId="1" fillId="0" borderId="1" xfId="1" applyNumberFormat="1" applyFont="1" applyBorder="1" applyAlignment="1">
      <alignment horizontal="center" vertical="center" wrapText="1"/>
    </xf>
    <xf numFmtId="0" fontId="18" fillId="0" borderId="0" xfId="0" applyFont="1" applyFill="1" applyAlignment="1">
      <alignment wrapText="1"/>
    </xf>
    <xf numFmtId="0" fontId="1" fillId="0" borderId="14" xfId="0" applyFont="1" applyFill="1" applyBorder="1" applyAlignment="1">
      <alignment vertical="center" wrapText="1"/>
    </xf>
    <xf numFmtId="0" fontId="1" fillId="0" borderId="8" xfId="0" applyFont="1" applyFill="1" applyBorder="1" applyAlignment="1">
      <alignment vertical="center" wrapText="1"/>
    </xf>
    <xf numFmtId="0" fontId="1" fillId="0" borderId="1" xfId="0" applyFont="1" applyFill="1" applyBorder="1" applyAlignment="1">
      <alignment vertical="center" wrapText="1"/>
    </xf>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0" fontId="7" fillId="0" borderId="2" xfId="1" quotePrefix="1" applyNumberFormat="1" applyFont="1" applyFill="1" applyBorder="1" applyAlignment="1">
      <alignment horizontal="left" vertical="top" wrapText="1"/>
    </xf>
    <xf numFmtId="0" fontId="1" fillId="0" borderId="0" xfId="1" applyNumberFormat="1" applyFont="1" applyAlignment="1">
      <alignment horizontal="center" vertical="center"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19"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6" fillId="3" borderId="2"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2" xfId="1" applyNumberFormat="1" applyFont="1" applyFill="1" applyBorder="1" applyAlignment="1">
      <alignment horizontal="left" vertical="top" wrapText="1"/>
    </xf>
    <xf numFmtId="0" fontId="7" fillId="0" borderId="3" xfId="1"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67" fontId="6" fillId="4" borderId="2" xfId="0" applyNumberFormat="1" applyFont="1" applyFill="1" applyBorder="1" applyAlignment="1">
      <alignment horizontal="center" vertical="center" wrapText="1"/>
    </xf>
    <xf numFmtId="167" fontId="6" fillId="4" borderId="3" xfId="0" applyNumberFormat="1" applyFont="1" applyFill="1" applyBorder="1" applyAlignment="1">
      <alignment horizontal="center" vertical="center" wrapText="1"/>
    </xf>
    <xf numFmtId="0" fontId="8" fillId="2" borderId="2" xfId="1" applyNumberFormat="1" applyFont="1" applyFill="1" applyBorder="1" applyAlignment="1">
      <alignment horizontal="center" vertical="center" wrapText="1"/>
    </xf>
    <xf numFmtId="0" fontId="8" fillId="2" borderId="4" xfId="1"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horizontal="center" vertical="center" wrapText="1"/>
    </xf>
    <xf numFmtId="0" fontId="2" fillId="0" borderId="1" xfId="0" applyFont="1" applyBorder="1" applyAlignment="1">
      <alignment horizontal="center" vertical="center" wrapText="1"/>
    </xf>
    <xf numFmtId="0" fontId="10" fillId="4" borderId="2" xfId="1" quotePrefix="1" applyNumberFormat="1" applyFont="1" applyFill="1" applyBorder="1" applyAlignment="1">
      <alignment horizontal="left" vertical="center" wrapText="1"/>
    </xf>
    <xf numFmtId="0" fontId="10" fillId="4" borderId="3" xfId="1" quotePrefix="1" applyNumberFormat="1" applyFont="1" applyFill="1" applyBorder="1" applyAlignment="1">
      <alignment horizontal="left" vertical="center" wrapText="1"/>
    </xf>
    <xf numFmtId="0" fontId="1" fillId="0" borderId="2" xfId="1" applyNumberFormat="1" applyFont="1" applyFill="1" applyBorder="1" applyAlignment="1">
      <alignment horizontal="center" vertical="center" wrapText="1"/>
    </xf>
    <xf numFmtId="0" fontId="1" fillId="0" borderId="4" xfId="1" applyNumberFormat="1" applyFont="1" applyFill="1" applyBorder="1" applyAlignment="1">
      <alignment horizontal="center" vertical="center" wrapText="1"/>
    </xf>
    <xf numFmtId="0" fontId="1" fillId="0" borderId="3" xfId="1"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0" fontId="13" fillId="5" borderId="1" xfId="0" applyFont="1" applyFill="1" applyBorder="1" applyAlignment="1">
      <alignment horizontal="center" vertical="center" wrapText="1"/>
    </xf>
    <xf numFmtId="166"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0" borderId="15" xfId="1" applyNumberFormat="1" applyFont="1" applyFill="1" applyBorder="1" applyAlignment="1">
      <alignment horizontal="center" vertical="center" wrapText="1"/>
    </xf>
    <xf numFmtId="0" fontId="1" fillId="0" borderId="16" xfId="1" applyNumberFormat="1" applyFont="1" applyFill="1" applyBorder="1" applyAlignment="1">
      <alignment horizontal="center" vertical="center" wrapText="1"/>
    </xf>
    <xf numFmtId="0" fontId="1" fillId="0" borderId="9" xfId="1"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4" borderId="1" xfId="1" quotePrefix="1" applyNumberFormat="1" applyFont="1" applyFill="1" applyBorder="1" applyAlignment="1">
      <alignment horizontal="left" vertical="center" wrapText="1"/>
    </xf>
    <xf numFmtId="165" fontId="12" fillId="0"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6" fillId="3" borderId="1" xfId="1"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0" xfId="1" applyNumberFormat="1" applyFont="1" applyBorder="1" applyAlignment="1">
      <alignment horizontal="center" wrapText="1"/>
    </xf>
    <xf numFmtId="0" fontId="1" fillId="0" borderId="1" xfId="1" applyNumberFormat="1" applyFont="1" applyFill="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6" fillId="0" borderId="12" xfId="0" quotePrefix="1" applyNumberFormat="1" applyFont="1" applyFill="1" applyBorder="1" applyAlignment="1">
      <alignment horizontal="right" vertical="top" wrapText="1"/>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315058</xdr:colOff>
      <xdr:row>43</xdr:row>
      <xdr:rowOff>190499</xdr:rowOff>
    </xdr:from>
    <xdr:to>
      <xdr:col>1</xdr:col>
      <xdr:colOff>2703635</xdr:colOff>
      <xdr:row>43</xdr:row>
      <xdr:rowOff>1833928</xdr:rowOff>
    </xdr:to>
    <xdr:pic>
      <xdr:nvPicPr>
        <xdr:cNvPr id="4" name="Picture 3">
          <a:extLst>
            <a:ext uri="{FF2B5EF4-FFF2-40B4-BE49-F238E27FC236}">
              <a16:creationId xmlns:a16="http://schemas.microsoft.com/office/drawing/2014/main" xmlns="" id="{4D6CF0D5-D11A-44EA-AB17-5FF9DF7A9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635" y="10624037"/>
          <a:ext cx="2388577" cy="1643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8"/>
  <sheetViews>
    <sheetView tabSelected="1" zoomScale="110" zoomScaleNormal="110" workbookViewId="0">
      <pane xSplit="6" ySplit="5" topLeftCell="G6" activePane="bottomRight" state="frozen"/>
      <selection pane="topRight" activeCell="E1" sqref="E1"/>
      <selection pane="bottomLeft" activeCell="A6" sqref="A6"/>
      <selection pane="bottomRight" activeCell="I89" sqref="I89"/>
    </sheetView>
  </sheetViews>
  <sheetFormatPr defaultRowHeight="15" x14ac:dyDescent="0.25"/>
  <cols>
    <col min="1" max="1" width="7.28515625" style="1" customWidth="1"/>
    <col min="2" max="2" width="55.5703125" style="1" customWidth="1"/>
    <col min="3" max="3" width="12.140625" style="1" customWidth="1"/>
    <col min="4" max="4" width="8" style="1" customWidth="1"/>
    <col min="5" max="5" width="10.7109375" style="1" customWidth="1"/>
    <col min="6" max="6" width="11.42578125" style="1" customWidth="1"/>
    <col min="7" max="16384" width="9.140625" style="2"/>
  </cols>
  <sheetData>
    <row r="1" spans="1:8" x14ac:dyDescent="0.25">
      <c r="A1" s="48" t="s">
        <v>0</v>
      </c>
      <c r="B1" s="48"/>
      <c r="C1" s="48"/>
      <c r="D1" s="48"/>
      <c r="E1" s="48"/>
      <c r="F1" s="48"/>
    </row>
    <row r="2" spans="1:8" ht="15.75" x14ac:dyDescent="0.25">
      <c r="A2" s="49" t="s">
        <v>1</v>
      </c>
      <c r="B2" s="49"/>
      <c r="C2" s="49"/>
      <c r="D2" s="49"/>
      <c r="E2" s="49"/>
      <c r="F2" s="49"/>
    </row>
    <row r="3" spans="1:8" ht="15.75" customHeight="1" x14ac:dyDescent="0.25">
      <c r="A3" s="50" t="s">
        <v>2</v>
      </c>
      <c r="B3" s="50"/>
      <c r="C3" s="50"/>
      <c r="D3" s="50"/>
      <c r="E3" s="50"/>
      <c r="F3" s="50"/>
    </row>
    <row r="4" spans="1:8" ht="15.75" x14ac:dyDescent="0.25">
      <c r="A4" s="51" t="s">
        <v>195</v>
      </c>
      <c r="B4" s="51"/>
      <c r="C4" s="51"/>
      <c r="D4" s="51"/>
      <c r="E4" s="51"/>
      <c r="F4" s="51"/>
    </row>
    <row r="5" spans="1:8" x14ac:dyDescent="0.25">
      <c r="A5" s="52" t="s">
        <v>3</v>
      </c>
      <c r="B5" s="52"/>
      <c r="C5" s="52"/>
      <c r="D5" s="52"/>
      <c r="E5" s="52"/>
      <c r="F5" s="52"/>
    </row>
    <row r="6" spans="1:8" ht="29.25" customHeight="1" x14ac:dyDescent="0.25">
      <c r="A6" s="3" t="s">
        <v>4</v>
      </c>
      <c r="B6" s="45" t="s">
        <v>5</v>
      </c>
      <c r="C6" s="46"/>
      <c r="D6" s="47"/>
      <c r="E6" s="47"/>
      <c r="F6" s="47"/>
    </row>
    <row r="7" spans="1:8" x14ac:dyDescent="0.25">
      <c r="A7" s="3" t="s">
        <v>6</v>
      </c>
      <c r="B7" s="45" t="s">
        <v>7</v>
      </c>
      <c r="C7" s="46"/>
      <c r="D7" s="47"/>
      <c r="E7" s="47"/>
      <c r="F7" s="47"/>
    </row>
    <row r="8" spans="1:8" ht="33.75" customHeight="1" x14ac:dyDescent="0.25">
      <c r="A8" s="3" t="s">
        <v>8</v>
      </c>
      <c r="B8" s="45" t="s">
        <v>191</v>
      </c>
      <c r="C8" s="46"/>
      <c r="D8" s="47"/>
      <c r="E8" s="47"/>
      <c r="F8" s="47"/>
    </row>
    <row r="9" spans="1:8" ht="15" customHeight="1" x14ac:dyDescent="0.25">
      <c r="A9" s="3" t="s">
        <v>9</v>
      </c>
      <c r="B9" s="45" t="s">
        <v>10</v>
      </c>
      <c r="C9" s="46"/>
      <c r="D9" s="47"/>
      <c r="E9" s="47"/>
      <c r="F9" s="47"/>
    </row>
    <row r="10" spans="1:8" ht="15" customHeight="1" x14ac:dyDescent="0.25">
      <c r="A10" s="3" t="s">
        <v>11</v>
      </c>
      <c r="B10" s="45" t="s">
        <v>168</v>
      </c>
      <c r="C10" s="46"/>
      <c r="D10" s="47"/>
      <c r="E10" s="47"/>
      <c r="F10" s="47"/>
    </row>
    <row r="11" spans="1:8" ht="47.25" customHeight="1" x14ac:dyDescent="0.25">
      <c r="A11" s="3" t="s">
        <v>12</v>
      </c>
      <c r="B11" s="45" t="s">
        <v>13</v>
      </c>
      <c r="C11" s="46"/>
      <c r="D11" s="47"/>
      <c r="E11" s="47"/>
      <c r="F11" s="47"/>
    </row>
    <row r="12" spans="1:8" ht="20.25" customHeight="1" x14ac:dyDescent="0.25">
      <c r="A12" s="3" t="s">
        <v>14</v>
      </c>
      <c r="B12" s="57" t="s">
        <v>16</v>
      </c>
      <c r="C12" s="58"/>
      <c r="D12" s="58"/>
      <c r="E12" s="58"/>
      <c r="F12" s="58"/>
    </row>
    <row r="13" spans="1:8" ht="17.25" customHeight="1" x14ac:dyDescent="0.25">
      <c r="A13" s="3" t="s">
        <v>15</v>
      </c>
      <c r="B13" s="57" t="s">
        <v>18</v>
      </c>
      <c r="C13" s="58"/>
      <c r="D13" s="58"/>
      <c r="E13" s="58"/>
      <c r="F13" s="58"/>
    </row>
    <row r="14" spans="1:8" ht="15" customHeight="1" x14ac:dyDescent="0.25">
      <c r="A14" s="3" t="s">
        <v>17</v>
      </c>
      <c r="B14" s="45" t="s">
        <v>171</v>
      </c>
      <c r="C14" s="45"/>
      <c r="D14" s="45"/>
      <c r="E14" s="45"/>
      <c r="F14" s="45"/>
    </row>
    <row r="16" spans="1:8" ht="40.5" customHeight="1" x14ac:dyDescent="0.25">
      <c r="A16" s="4" t="s">
        <v>19</v>
      </c>
      <c r="B16" s="5" t="s">
        <v>20</v>
      </c>
      <c r="C16" s="63" t="s">
        <v>21</v>
      </c>
      <c r="D16" s="64"/>
      <c r="E16" s="63" t="s">
        <v>22</v>
      </c>
      <c r="F16" s="65"/>
      <c r="H16" s="41"/>
    </row>
    <row r="17" spans="1:6" ht="15.75" x14ac:dyDescent="0.25">
      <c r="A17" s="6">
        <v>1.1000000000000001</v>
      </c>
      <c r="B17" s="7" t="s">
        <v>78</v>
      </c>
      <c r="C17" s="53"/>
      <c r="D17" s="54"/>
      <c r="E17" s="54"/>
      <c r="F17" s="54"/>
    </row>
    <row r="18" spans="1:6" x14ac:dyDescent="0.25">
      <c r="A18" s="10"/>
      <c r="B18" s="11" t="str">
        <f>CONCATENATE("KOPĒJA CENA ",A17," pozīcija kopā bez PVN, EUR:")</f>
        <v>KOPĒJA CENA 1.1 pozīcija kopā bez PVN, EUR:</v>
      </c>
      <c r="C18" s="61">
        <f>SUMPRODUCT(C40:C41,D40:D41)</f>
        <v>0</v>
      </c>
      <c r="D18" s="62"/>
      <c r="E18" s="62"/>
      <c r="F18" s="62"/>
    </row>
    <row r="19" spans="1:6" x14ac:dyDescent="0.25">
      <c r="A19" s="8"/>
      <c r="B19" s="9" t="s">
        <v>25</v>
      </c>
      <c r="C19" s="59"/>
      <c r="D19" s="60"/>
      <c r="E19" s="60"/>
      <c r="F19" s="60"/>
    </row>
    <row r="20" spans="1:6" x14ac:dyDescent="0.25">
      <c r="A20" s="8"/>
      <c r="B20" s="9" t="s">
        <v>26</v>
      </c>
      <c r="C20" s="59"/>
      <c r="D20" s="60"/>
      <c r="E20" s="60"/>
      <c r="F20" s="60"/>
    </row>
    <row r="21" spans="1:6" x14ac:dyDescent="0.25">
      <c r="A21" s="12" t="s">
        <v>79</v>
      </c>
      <c r="B21" s="70" t="s">
        <v>27</v>
      </c>
      <c r="C21" s="71"/>
      <c r="D21" s="71"/>
      <c r="E21" s="71"/>
      <c r="F21" s="71"/>
    </row>
    <row r="22" spans="1:6" x14ac:dyDescent="0.25">
      <c r="A22" s="13" t="s">
        <v>80</v>
      </c>
      <c r="B22" s="14" t="s">
        <v>28</v>
      </c>
      <c r="C22" s="72"/>
      <c r="D22" s="73"/>
      <c r="E22" s="72"/>
      <c r="F22" s="74"/>
    </row>
    <row r="23" spans="1:6" x14ac:dyDescent="0.25">
      <c r="A23" s="12" t="s">
        <v>81</v>
      </c>
      <c r="B23" s="70" t="s">
        <v>29</v>
      </c>
      <c r="C23" s="71"/>
      <c r="D23" s="71"/>
      <c r="E23" s="71"/>
      <c r="F23" s="71"/>
    </row>
    <row r="24" spans="1:6" ht="15.75" customHeight="1" x14ac:dyDescent="0.25">
      <c r="A24" s="16" t="s">
        <v>80</v>
      </c>
      <c r="B24" s="17" t="s">
        <v>30</v>
      </c>
      <c r="C24" s="72"/>
      <c r="D24" s="73"/>
      <c r="E24" s="72"/>
      <c r="F24" s="74"/>
    </row>
    <row r="25" spans="1:6" x14ac:dyDescent="0.25">
      <c r="A25" s="16" t="s">
        <v>176</v>
      </c>
      <c r="B25" s="17" t="s">
        <v>31</v>
      </c>
      <c r="C25" s="72"/>
      <c r="D25" s="73"/>
      <c r="E25" s="72"/>
      <c r="F25" s="74"/>
    </row>
    <row r="26" spans="1:6" ht="18.75" customHeight="1" x14ac:dyDescent="0.25">
      <c r="A26" s="16" t="s">
        <v>177</v>
      </c>
      <c r="B26" s="17" t="s">
        <v>70</v>
      </c>
      <c r="C26" s="72"/>
      <c r="D26" s="73"/>
      <c r="E26" s="72"/>
      <c r="F26" s="74"/>
    </row>
    <row r="27" spans="1:6" x14ac:dyDescent="0.25">
      <c r="A27" s="16" t="s">
        <v>178</v>
      </c>
      <c r="B27" s="17" t="s">
        <v>196</v>
      </c>
      <c r="C27" s="72"/>
      <c r="D27" s="73"/>
      <c r="E27" s="72"/>
      <c r="F27" s="74"/>
    </row>
    <row r="28" spans="1:6" x14ac:dyDescent="0.25">
      <c r="A28" s="16" t="s">
        <v>179</v>
      </c>
      <c r="B28" s="17" t="s">
        <v>197</v>
      </c>
      <c r="C28" s="72"/>
      <c r="D28" s="73"/>
      <c r="E28" s="72"/>
      <c r="F28" s="74"/>
    </row>
    <row r="29" spans="1:6" x14ac:dyDescent="0.25">
      <c r="A29" s="16" t="s">
        <v>180</v>
      </c>
      <c r="B29" s="17" t="s">
        <v>169</v>
      </c>
      <c r="C29" s="72"/>
      <c r="D29" s="73"/>
      <c r="E29" s="72"/>
      <c r="F29" s="74"/>
    </row>
    <row r="30" spans="1:6" ht="25.5" x14ac:dyDescent="0.25">
      <c r="A30" s="16" t="s">
        <v>181</v>
      </c>
      <c r="B30" s="19" t="s">
        <v>55</v>
      </c>
      <c r="C30" s="72"/>
      <c r="D30" s="73"/>
      <c r="E30" s="72"/>
      <c r="F30" s="74"/>
    </row>
    <row r="31" spans="1:6" x14ac:dyDescent="0.25">
      <c r="A31" s="16" t="s">
        <v>182</v>
      </c>
      <c r="B31" s="17" t="s">
        <v>173</v>
      </c>
      <c r="C31" s="72"/>
      <c r="D31" s="73"/>
      <c r="E31" s="72"/>
      <c r="F31" s="74"/>
    </row>
    <row r="32" spans="1:6" x14ac:dyDescent="0.25">
      <c r="A32" s="16" t="s">
        <v>183</v>
      </c>
      <c r="B32" s="17" t="s">
        <v>32</v>
      </c>
      <c r="C32" s="72"/>
      <c r="D32" s="73"/>
      <c r="E32" s="72"/>
      <c r="F32" s="74"/>
    </row>
    <row r="33" spans="1:23" x14ac:dyDescent="0.25">
      <c r="A33" s="16" t="s">
        <v>184</v>
      </c>
      <c r="B33" s="17" t="s">
        <v>33</v>
      </c>
      <c r="C33" s="72"/>
      <c r="D33" s="73"/>
      <c r="E33" s="72"/>
      <c r="F33" s="74"/>
    </row>
    <row r="34" spans="1:23" ht="17.25" customHeight="1" x14ac:dyDescent="0.25">
      <c r="A34" s="16" t="s">
        <v>185</v>
      </c>
      <c r="B34" s="20" t="s">
        <v>164</v>
      </c>
      <c r="C34" s="72"/>
      <c r="D34" s="73"/>
      <c r="E34" s="72"/>
      <c r="F34" s="74"/>
    </row>
    <row r="35" spans="1:23" x14ac:dyDescent="0.25">
      <c r="A35" s="16" t="s">
        <v>186</v>
      </c>
      <c r="B35" s="20" t="s">
        <v>34</v>
      </c>
      <c r="C35" s="72"/>
      <c r="D35" s="73"/>
      <c r="E35" s="72"/>
      <c r="F35" s="74"/>
    </row>
    <row r="36" spans="1:23" ht="17.25" customHeight="1" x14ac:dyDescent="0.25">
      <c r="A36" s="16" t="s">
        <v>187</v>
      </c>
      <c r="B36" s="17" t="s">
        <v>35</v>
      </c>
      <c r="C36" s="72"/>
      <c r="D36" s="73"/>
      <c r="E36" s="72"/>
      <c r="F36" s="74"/>
    </row>
    <row r="37" spans="1:23" ht="17.25" customHeight="1" x14ac:dyDescent="0.25">
      <c r="A37" s="16" t="s">
        <v>188</v>
      </c>
      <c r="B37" s="17" t="s">
        <v>36</v>
      </c>
      <c r="C37" s="72"/>
      <c r="D37" s="73"/>
      <c r="E37" s="72"/>
      <c r="F37" s="74"/>
    </row>
    <row r="38" spans="1:23" x14ac:dyDescent="0.25">
      <c r="A38" s="16" t="s">
        <v>189</v>
      </c>
      <c r="B38" s="20" t="s">
        <v>37</v>
      </c>
      <c r="C38" s="72"/>
      <c r="D38" s="73"/>
      <c r="E38" s="72"/>
      <c r="F38" s="74"/>
    </row>
    <row r="39" spans="1:23" ht="54" x14ac:dyDescent="0.25">
      <c r="A39" s="12" t="s">
        <v>158</v>
      </c>
      <c r="B39" s="30" t="s">
        <v>73</v>
      </c>
      <c r="C39" s="30" t="s">
        <v>74</v>
      </c>
      <c r="D39" s="30" t="s">
        <v>75</v>
      </c>
      <c r="E39" s="30" t="s">
        <v>76</v>
      </c>
      <c r="F39" s="30" t="s">
        <v>77</v>
      </c>
    </row>
    <row r="40" spans="1:23" x14ac:dyDescent="0.25">
      <c r="A40" s="16" t="s">
        <v>159</v>
      </c>
      <c r="B40" s="17" t="s">
        <v>198</v>
      </c>
      <c r="C40" s="42">
        <v>1</v>
      </c>
      <c r="D40" s="32"/>
      <c r="E40" s="31"/>
      <c r="F40" s="31"/>
    </row>
    <row r="41" spans="1:23" ht="15.75" thickBot="1" x14ac:dyDescent="0.3">
      <c r="A41" s="16" t="s">
        <v>160</v>
      </c>
      <c r="B41" s="21" t="s">
        <v>199</v>
      </c>
      <c r="C41" s="43">
        <v>2</v>
      </c>
      <c r="D41" s="33"/>
      <c r="E41" s="22"/>
      <c r="F41" s="22"/>
    </row>
    <row r="42" spans="1:23" ht="15.75" x14ac:dyDescent="0.25">
      <c r="A42" s="27"/>
      <c r="B42" s="99" t="s">
        <v>59</v>
      </c>
      <c r="C42" s="96">
        <v>52323</v>
      </c>
      <c r="D42" s="97"/>
      <c r="E42" s="97"/>
      <c r="F42" s="98"/>
    </row>
    <row r="43" spans="1:23" s="1" customFormat="1" x14ac:dyDescent="0.25">
      <c r="G43" s="2"/>
      <c r="K43" s="2"/>
      <c r="O43" s="2"/>
      <c r="S43" s="2"/>
      <c r="W43" s="2"/>
    </row>
    <row r="44" spans="1:23" s="1" customFormat="1" ht="15.75" x14ac:dyDescent="0.25">
      <c r="A44" s="6">
        <v>1.2</v>
      </c>
      <c r="B44" s="7" t="s">
        <v>61</v>
      </c>
      <c r="C44" s="53"/>
      <c r="D44" s="54"/>
      <c r="E44" s="54"/>
      <c r="F44" s="54"/>
      <c r="G44" s="2"/>
      <c r="K44" s="2"/>
      <c r="O44" s="2"/>
      <c r="S44" s="2"/>
      <c r="W44" s="2"/>
    </row>
    <row r="45" spans="1:23" x14ac:dyDescent="0.25">
      <c r="A45" s="10"/>
      <c r="B45" s="11" t="str">
        <f>CONCATENATE("KOPĒJA CENA ",A44," pozīcija kopā bez PVN, EUR:")</f>
        <v>KOPĒJA CENA 1.2 pozīcija kopā bez PVN, EUR:</v>
      </c>
      <c r="C45" s="61">
        <f>SUMPRODUCT(C67:C68,D67:D68)</f>
        <v>0</v>
      </c>
      <c r="D45" s="62"/>
      <c r="E45" s="62"/>
      <c r="F45" s="62"/>
    </row>
    <row r="46" spans="1:23" x14ac:dyDescent="0.25">
      <c r="A46" s="8"/>
      <c r="B46" s="9" t="s">
        <v>25</v>
      </c>
      <c r="C46" s="59"/>
      <c r="D46" s="60"/>
      <c r="E46" s="60"/>
      <c r="F46" s="60"/>
    </row>
    <row r="47" spans="1:23" ht="15.75" customHeight="1" x14ac:dyDescent="0.25">
      <c r="A47" s="8"/>
      <c r="B47" s="9" t="s">
        <v>26</v>
      </c>
      <c r="C47" s="59"/>
      <c r="D47" s="60"/>
      <c r="E47" s="60"/>
      <c r="F47" s="60"/>
    </row>
    <row r="48" spans="1:23" x14ac:dyDescent="0.25">
      <c r="A48" s="12" t="s">
        <v>82</v>
      </c>
      <c r="B48" s="70" t="s">
        <v>27</v>
      </c>
      <c r="C48" s="71"/>
      <c r="D48" s="71"/>
      <c r="E48" s="71"/>
      <c r="F48" s="71"/>
    </row>
    <row r="49" spans="1:6" x14ac:dyDescent="0.25">
      <c r="A49" s="13" t="s">
        <v>83</v>
      </c>
      <c r="B49" s="14" t="s">
        <v>38</v>
      </c>
      <c r="C49" s="72"/>
      <c r="D49" s="73"/>
      <c r="E49" s="72"/>
      <c r="F49" s="74"/>
    </row>
    <row r="50" spans="1:6" x14ac:dyDescent="0.25">
      <c r="A50" s="12" t="s">
        <v>84</v>
      </c>
      <c r="B50" s="70" t="s">
        <v>29</v>
      </c>
      <c r="C50" s="71"/>
      <c r="D50" s="71"/>
      <c r="E50" s="71"/>
      <c r="F50" s="71"/>
    </row>
    <row r="51" spans="1:6" ht="25.5" x14ac:dyDescent="0.25">
      <c r="A51" s="16" t="s">
        <v>85</v>
      </c>
      <c r="B51" s="17" t="s">
        <v>63</v>
      </c>
      <c r="C51" s="72"/>
      <c r="D51" s="73"/>
      <c r="E51" s="72"/>
      <c r="F51" s="74"/>
    </row>
    <row r="52" spans="1:6" x14ac:dyDescent="0.25">
      <c r="A52" s="16" t="s">
        <v>86</v>
      </c>
      <c r="B52" s="17" t="s">
        <v>60</v>
      </c>
      <c r="C52" s="72"/>
      <c r="D52" s="73"/>
      <c r="E52" s="72"/>
      <c r="F52" s="74"/>
    </row>
    <row r="53" spans="1:6" x14ac:dyDescent="0.25">
      <c r="A53" s="16" t="s">
        <v>87</v>
      </c>
      <c r="B53" s="17" t="s">
        <v>64</v>
      </c>
      <c r="C53" s="72"/>
      <c r="D53" s="73"/>
      <c r="E53" s="72"/>
      <c r="F53" s="74"/>
    </row>
    <row r="54" spans="1:6" x14ac:dyDescent="0.25">
      <c r="A54" s="16" t="s">
        <v>88</v>
      </c>
      <c r="B54" s="17" t="s">
        <v>174</v>
      </c>
      <c r="C54" s="72"/>
      <c r="D54" s="73"/>
      <c r="E54" s="72"/>
      <c r="F54" s="74"/>
    </row>
    <row r="55" spans="1:6" x14ac:dyDescent="0.25">
      <c r="A55" s="16" t="s">
        <v>89</v>
      </c>
      <c r="B55" s="17" t="s">
        <v>53</v>
      </c>
      <c r="C55" s="72"/>
      <c r="D55" s="73"/>
      <c r="E55" s="72"/>
      <c r="F55" s="74"/>
    </row>
    <row r="56" spans="1:6" ht="25.5" x14ac:dyDescent="0.25">
      <c r="A56" s="16" t="s">
        <v>90</v>
      </c>
      <c r="B56" s="17" t="s">
        <v>69</v>
      </c>
      <c r="C56" s="72"/>
      <c r="D56" s="73"/>
      <c r="E56" s="72"/>
      <c r="F56" s="74"/>
    </row>
    <row r="57" spans="1:6" x14ac:dyDescent="0.25">
      <c r="A57" s="16" t="s">
        <v>91</v>
      </c>
      <c r="B57" s="17" t="s">
        <v>173</v>
      </c>
      <c r="C57" s="72"/>
      <c r="D57" s="73"/>
      <c r="E57" s="72"/>
      <c r="F57" s="74"/>
    </row>
    <row r="58" spans="1:6" x14ac:dyDescent="0.25">
      <c r="A58" s="16" t="s">
        <v>92</v>
      </c>
      <c r="B58" s="17" t="s">
        <v>65</v>
      </c>
      <c r="C58" s="72"/>
      <c r="D58" s="73"/>
      <c r="E58" s="72"/>
      <c r="F58" s="74"/>
    </row>
    <row r="59" spans="1:6" x14ac:dyDescent="0.25">
      <c r="A59" s="16" t="s">
        <v>93</v>
      </c>
      <c r="B59" s="17" t="s">
        <v>32</v>
      </c>
      <c r="C59" s="72"/>
      <c r="D59" s="73"/>
      <c r="E59" s="72"/>
      <c r="F59" s="74"/>
    </row>
    <row r="60" spans="1:6" x14ac:dyDescent="0.25">
      <c r="A60" s="16" t="s">
        <v>94</v>
      </c>
      <c r="B60" s="17" t="s">
        <v>46</v>
      </c>
      <c r="C60" s="72"/>
      <c r="D60" s="73"/>
      <c r="E60" s="72"/>
      <c r="F60" s="74"/>
    </row>
    <row r="61" spans="1:6" x14ac:dyDescent="0.25">
      <c r="A61" s="16" t="s">
        <v>95</v>
      </c>
      <c r="B61" s="20" t="s">
        <v>164</v>
      </c>
      <c r="C61" s="72"/>
      <c r="D61" s="73"/>
      <c r="E61" s="72"/>
      <c r="F61" s="74"/>
    </row>
    <row r="62" spans="1:6" x14ac:dyDescent="0.25">
      <c r="A62" s="16" t="s">
        <v>96</v>
      </c>
      <c r="B62" s="17" t="s">
        <v>66</v>
      </c>
      <c r="C62" s="72"/>
      <c r="D62" s="73"/>
      <c r="E62" s="72"/>
      <c r="F62" s="74"/>
    </row>
    <row r="63" spans="1:6" x14ac:dyDescent="0.25">
      <c r="A63" s="16" t="s">
        <v>97</v>
      </c>
      <c r="B63" s="17" t="s">
        <v>62</v>
      </c>
      <c r="C63" s="72"/>
      <c r="D63" s="73"/>
      <c r="E63" s="72"/>
      <c r="F63" s="74"/>
    </row>
    <row r="64" spans="1:6" ht="25.5" x14ac:dyDescent="0.25">
      <c r="A64" s="16" t="s">
        <v>98</v>
      </c>
      <c r="B64" s="17" t="s">
        <v>67</v>
      </c>
      <c r="C64" s="72"/>
      <c r="D64" s="73"/>
      <c r="E64" s="72"/>
      <c r="F64" s="74"/>
    </row>
    <row r="65" spans="1:23" x14ac:dyDescent="0.25">
      <c r="A65" s="16" t="s">
        <v>99</v>
      </c>
      <c r="B65" s="29" t="s">
        <v>37</v>
      </c>
      <c r="C65" s="72"/>
      <c r="D65" s="73"/>
      <c r="E65" s="72"/>
      <c r="F65" s="74"/>
    </row>
    <row r="66" spans="1:23" ht="54" x14ac:dyDescent="0.25">
      <c r="A66" s="12" t="s">
        <v>161</v>
      </c>
      <c r="B66" s="30" t="s">
        <v>73</v>
      </c>
      <c r="C66" s="30" t="s">
        <v>74</v>
      </c>
      <c r="D66" s="30" t="s">
        <v>75</v>
      </c>
      <c r="E66" s="30" t="s">
        <v>76</v>
      </c>
      <c r="F66" s="30" t="s">
        <v>77</v>
      </c>
    </row>
    <row r="67" spans="1:23" x14ac:dyDescent="0.25">
      <c r="A67" s="16" t="s">
        <v>162</v>
      </c>
      <c r="B67" s="17" t="s">
        <v>200</v>
      </c>
      <c r="C67" s="44">
        <v>2</v>
      </c>
      <c r="D67" s="32"/>
      <c r="E67" s="31"/>
      <c r="F67" s="31"/>
    </row>
    <row r="68" spans="1:23" ht="15.75" thickBot="1" x14ac:dyDescent="0.3">
      <c r="A68" s="16" t="s">
        <v>163</v>
      </c>
      <c r="B68" s="21" t="s">
        <v>201</v>
      </c>
      <c r="C68" s="43">
        <v>4</v>
      </c>
      <c r="D68" s="33"/>
      <c r="E68" s="22"/>
      <c r="F68" s="22"/>
    </row>
    <row r="69" spans="1:23" ht="15.75" x14ac:dyDescent="0.25">
      <c r="A69" s="27"/>
      <c r="B69" s="99" t="s">
        <v>59</v>
      </c>
      <c r="C69" s="96">
        <v>52323</v>
      </c>
      <c r="D69" s="97"/>
      <c r="E69" s="97"/>
      <c r="F69" s="98"/>
    </row>
    <row r="71" spans="1:23" ht="15.75" x14ac:dyDescent="0.25">
      <c r="A71" s="6">
        <v>1.3</v>
      </c>
      <c r="B71" s="7" t="s">
        <v>71</v>
      </c>
      <c r="C71" s="53"/>
      <c r="D71" s="54"/>
      <c r="E71" s="54"/>
      <c r="F71" s="54"/>
    </row>
    <row r="72" spans="1:23" s="1" customFormat="1" x14ac:dyDescent="0.25">
      <c r="A72" s="8"/>
      <c r="B72" s="9" t="s">
        <v>23</v>
      </c>
      <c r="C72" s="55" t="s">
        <v>45</v>
      </c>
      <c r="D72" s="56"/>
      <c r="E72" s="56"/>
      <c r="F72" s="56"/>
      <c r="G72" s="2"/>
      <c r="K72" s="2"/>
      <c r="O72" s="2"/>
      <c r="S72" s="2"/>
      <c r="W72" s="2"/>
    </row>
    <row r="73" spans="1:23" s="1" customFormat="1" x14ac:dyDescent="0.25">
      <c r="A73" s="8"/>
      <c r="B73" s="9" t="s">
        <v>24</v>
      </c>
      <c r="C73" s="75"/>
      <c r="D73" s="76"/>
      <c r="E73" s="76"/>
      <c r="F73" s="76"/>
      <c r="G73" s="2"/>
      <c r="K73" s="2"/>
      <c r="O73" s="2"/>
      <c r="S73" s="2"/>
      <c r="W73" s="2"/>
    </row>
    <row r="74" spans="1:23" x14ac:dyDescent="0.25">
      <c r="A74" s="10"/>
      <c r="B74" s="11" t="str">
        <f>CONCATENATE("KOPĒJA CENA ",A71," pozīcija kopā bez PVN, EUR:")</f>
        <v>KOPĒJA CENA 1.3 pozīcija kopā bez PVN, EUR:</v>
      </c>
      <c r="C74" s="77">
        <f>C72*C73</f>
        <v>0</v>
      </c>
      <c r="D74" s="78"/>
      <c r="E74" s="78"/>
      <c r="F74" s="78"/>
    </row>
    <row r="75" spans="1:23" x14ac:dyDescent="0.25">
      <c r="A75" s="8"/>
      <c r="B75" s="9" t="s">
        <v>25</v>
      </c>
      <c r="C75" s="59"/>
      <c r="D75" s="60"/>
      <c r="E75" s="60"/>
      <c r="F75" s="60"/>
    </row>
    <row r="76" spans="1:23" x14ac:dyDescent="0.25">
      <c r="A76" s="8"/>
      <c r="B76" s="9" t="s">
        <v>26</v>
      </c>
      <c r="C76" s="59"/>
      <c r="D76" s="60"/>
      <c r="E76" s="60"/>
      <c r="F76" s="60"/>
    </row>
    <row r="77" spans="1:23" x14ac:dyDescent="0.25">
      <c r="A77" s="12" t="s">
        <v>100</v>
      </c>
      <c r="B77" s="70" t="s">
        <v>27</v>
      </c>
      <c r="C77" s="71"/>
      <c r="D77" s="71"/>
      <c r="E77" s="71"/>
      <c r="F77" s="71"/>
    </row>
    <row r="78" spans="1:23" x14ac:dyDescent="0.25">
      <c r="A78" s="13" t="s">
        <v>101</v>
      </c>
      <c r="B78" s="14" t="s">
        <v>72</v>
      </c>
      <c r="C78" s="72"/>
      <c r="D78" s="73"/>
      <c r="E78" s="72"/>
      <c r="F78" s="74"/>
    </row>
    <row r="79" spans="1:23" x14ac:dyDescent="0.25">
      <c r="A79" s="12" t="s">
        <v>102</v>
      </c>
      <c r="B79" s="70" t="s">
        <v>29</v>
      </c>
      <c r="C79" s="71"/>
      <c r="D79" s="71"/>
      <c r="E79" s="71"/>
      <c r="F79" s="71"/>
    </row>
    <row r="80" spans="1:23" ht="16.5" customHeight="1" x14ac:dyDescent="0.25">
      <c r="A80" s="16" t="s">
        <v>103</v>
      </c>
      <c r="B80" s="17" t="s">
        <v>30</v>
      </c>
      <c r="C80" s="72"/>
      <c r="D80" s="73"/>
      <c r="E80" s="72"/>
      <c r="F80" s="74"/>
    </row>
    <row r="81" spans="1:23" x14ac:dyDescent="0.25">
      <c r="A81" s="16" t="s">
        <v>104</v>
      </c>
      <c r="B81" s="17" t="s">
        <v>60</v>
      </c>
      <c r="C81" s="72"/>
      <c r="D81" s="73"/>
      <c r="E81" s="72"/>
      <c r="F81" s="74"/>
    </row>
    <row r="82" spans="1:23" x14ac:dyDescent="0.25">
      <c r="A82" s="16" t="s">
        <v>105</v>
      </c>
      <c r="B82" s="17" t="s">
        <v>64</v>
      </c>
      <c r="C82" s="72"/>
      <c r="D82" s="73"/>
      <c r="E82" s="72"/>
      <c r="F82" s="74"/>
    </row>
    <row r="83" spans="1:23" x14ac:dyDescent="0.25">
      <c r="A83" s="16" t="s">
        <v>106</v>
      </c>
      <c r="B83" s="17" t="s">
        <v>174</v>
      </c>
      <c r="C83" s="72"/>
      <c r="D83" s="73"/>
      <c r="E83" s="72"/>
      <c r="F83" s="74"/>
    </row>
    <row r="84" spans="1:23" x14ac:dyDescent="0.25">
      <c r="A84" s="16" t="s">
        <v>107</v>
      </c>
      <c r="B84" s="17" t="s">
        <v>53</v>
      </c>
      <c r="C84" s="72"/>
      <c r="D84" s="73"/>
      <c r="E84" s="72"/>
      <c r="F84" s="74"/>
    </row>
    <row r="85" spans="1:23" ht="25.5" x14ac:dyDescent="0.25">
      <c r="A85" s="16" t="s">
        <v>108</v>
      </c>
      <c r="B85" s="17" t="s">
        <v>54</v>
      </c>
      <c r="C85" s="72"/>
      <c r="D85" s="73"/>
      <c r="E85" s="72"/>
      <c r="F85" s="74"/>
    </row>
    <row r="86" spans="1:23" x14ac:dyDescent="0.25">
      <c r="A86" s="16" t="s">
        <v>109</v>
      </c>
      <c r="B86" s="17" t="s">
        <v>173</v>
      </c>
      <c r="C86" s="72"/>
      <c r="D86" s="73"/>
      <c r="E86" s="72"/>
      <c r="F86" s="74"/>
    </row>
    <row r="87" spans="1:23" x14ac:dyDescent="0.25">
      <c r="A87" s="16" t="s">
        <v>110</v>
      </c>
      <c r="B87" s="17" t="s">
        <v>32</v>
      </c>
      <c r="C87" s="72"/>
      <c r="D87" s="73"/>
      <c r="E87" s="72"/>
      <c r="F87" s="74"/>
    </row>
    <row r="88" spans="1:23" x14ac:dyDescent="0.25">
      <c r="A88" s="16" t="s">
        <v>111</v>
      </c>
      <c r="B88" s="17" t="s">
        <v>46</v>
      </c>
      <c r="C88" s="72"/>
      <c r="D88" s="73"/>
      <c r="E88" s="72"/>
      <c r="F88" s="74"/>
    </row>
    <row r="89" spans="1:23" x14ac:dyDescent="0.25">
      <c r="A89" s="16" t="s">
        <v>112</v>
      </c>
      <c r="B89" s="20" t="s">
        <v>165</v>
      </c>
      <c r="C89" s="72"/>
      <c r="D89" s="73"/>
      <c r="E89" s="72"/>
      <c r="F89" s="74"/>
    </row>
    <row r="90" spans="1:23" x14ac:dyDescent="0.25">
      <c r="A90" s="16" t="s">
        <v>113</v>
      </c>
      <c r="B90" s="17" t="s">
        <v>58</v>
      </c>
      <c r="C90" s="72"/>
      <c r="D90" s="73"/>
      <c r="E90" s="72"/>
      <c r="F90" s="74"/>
    </row>
    <row r="91" spans="1:23" x14ac:dyDescent="0.25">
      <c r="A91" s="16" t="s">
        <v>114</v>
      </c>
      <c r="B91" s="17" t="s">
        <v>42</v>
      </c>
      <c r="C91" s="72"/>
      <c r="D91" s="73"/>
      <c r="E91" s="72"/>
      <c r="F91" s="74"/>
    </row>
    <row r="92" spans="1:23" ht="25.5" x14ac:dyDescent="0.25">
      <c r="A92" s="16" t="s">
        <v>115</v>
      </c>
      <c r="B92" s="17" t="s">
        <v>43</v>
      </c>
      <c r="C92" s="72"/>
      <c r="D92" s="73"/>
      <c r="E92" s="72"/>
      <c r="F92" s="74"/>
    </row>
    <row r="93" spans="1:23" ht="15.75" thickBot="1" x14ac:dyDescent="0.3">
      <c r="A93" s="16" t="s">
        <v>116</v>
      </c>
      <c r="B93" s="21" t="s">
        <v>37</v>
      </c>
      <c r="C93" s="83"/>
      <c r="D93" s="84"/>
      <c r="E93" s="83"/>
      <c r="F93" s="85"/>
    </row>
    <row r="94" spans="1:23" ht="15.75" x14ac:dyDescent="0.25">
      <c r="A94" s="27"/>
      <c r="B94" s="99" t="s">
        <v>59</v>
      </c>
      <c r="C94" s="96">
        <v>52323</v>
      </c>
      <c r="D94" s="97"/>
      <c r="E94" s="97"/>
      <c r="F94" s="98"/>
    </row>
    <row r="95" spans="1:23" x14ac:dyDescent="0.25">
      <c r="A95"/>
      <c r="B95"/>
      <c r="C95"/>
      <c r="D95"/>
      <c r="E95"/>
      <c r="F95"/>
    </row>
    <row r="96" spans="1:23" s="1" customFormat="1" x14ac:dyDescent="0.25">
      <c r="B96" s="23" t="str">
        <f>B18</f>
        <v>KOPĒJA CENA 1.1 pozīcija kopā bez PVN, EUR:</v>
      </c>
      <c r="C96" s="79">
        <f>C18</f>
        <v>0</v>
      </c>
      <c r="D96" s="79"/>
      <c r="E96" s="79"/>
      <c r="F96" s="69"/>
      <c r="G96" s="2"/>
      <c r="K96" s="2"/>
      <c r="O96" s="2"/>
      <c r="S96" s="2"/>
      <c r="W96" s="2"/>
    </row>
    <row r="97" spans="1:6" customFormat="1" x14ac:dyDescent="0.25">
      <c r="A97" s="1"/>
      <c r="B97" s="23" t="str">
        <f>B45</f>
        <v>KOPĒJA CENA 1.2 pozīcija kopā bez PVN, EUR:</v>
      </c>
      <c r="C97" s="79">
        <f>C45</f>
        <v>0</v>
      </c>
      <c r="D97" s="79"/>
      <c r="E97" s="79"/>
      <c r="F97" s="69"/>
    </row>
    <row r="98" spans="1:6" x14ac:dyDescent="0.25">
      <c r="B98" s="23" t="str">
        <f>B74</f>
        <v>KOPĒJA CENA 1.3 pozīcija kopā bez PVN, EUR:</v>
      </c>
      <c r="C98" s="79">
        <f>C74</f>
        <v>0</v>
      </c>
      <c r="D98" s="79"/>
      <c r="E98" s="79"/>
      <c r="F98" s="69"/>
    </row>
    <row r="99" spans="1:6" x14ac:dyDescent="0.25">
      <c r="B99" s="80" t="s">
        <v>137</v>
      </c>
      <c r="C99" s="81">
        <f>SUM(C96:F98)</f>
        <v>0</v>
      </c>
      <c r="D99" s="81"/>
      <c r="E99" s="81"/>
      <c r="F99" s="82"/>
    </row>
    <row r="100" spans="1:6" x14ac:dyDescent="0.25">
      <c r="B100" s="80"/>
      <c r="C100" s="82"/>
      <c r="D100" s="82"/>
      <c r="E100" s="82"/>
      <c r="F100" s="82"/>
    </row>
    <row r="101" spans="1:6" x14ac:dyDescent="0.25">
      <c r="B101" s="24" t="s">
        <v>47</v>
      </c>
      <c r="C101" s="69"/>
      <c r="D101" s="69"/>
      <c r="E101" s="69"/>
      <c r="F101" s="69"/>
    </row>
    <row r="102" spans="1:6" x14ac:dyDescent="0.25">
      <c r="B102" s="25" t="s">
        <v>48</v>
      </c>
      <c r="C102" s="69"/>
      <c r="D102" s="69"/>
      <c r="E102" s="69"/>
      <c r="F102" s="69"/>
    </row>
    <row r="103" spans="1:6" ht="15" customHeight="1" x14ac:dyDescent="0.25"/>
    <row r="104" spans="1:6" ht="15" customHeight="1" x14ac:dyDescent="0.25">
      <c r="A104" s="66" t="s">
        <v>49</v>
      </c>
      <c r="B104" s="66"/>
      <c r="C104" s="66"/>
      <c r="D104" s="66"/>
      <c r="E104" s="66"/>
      <c r="F104" s="66"/>
    </row>
    <row r="105" spans="1:6" x14ac:dyDescent="0.25">
      <c r="B105" s="26"/>
    </row>
    <row r="106" spans="1:6" x14ac:dyDescent="0.25">
      <c r="A106" s="67" t="s">
        <v>50</v>
      </c>
      <c r="B106" s="67"/>
      <c r="C106" s="67"/>
      <c r="D106" s="67"/>
      <c r="E106" s="67"/>
      <c r="F106" s="67"/>
    </row>
    <row r="107" spans="1:6" x14ac:dyDescent="0.25">
      <c r="A107" s="68" t="s">
        <v>51</v>
      </c>
      <c r="B107" s="68"/>
      <c r="C107" s="68"/>
      <c r="D107" s="68"/>
      <c r="E107" s="68"/>
      <c r="F107" s="68"/>
    </row>
    <row r="108" spans="1:6" x14ac:dyDescent="0.25">
      <c r="A108" s="68" t="s">
        <v>52</v>
      </c>
      <c r="B108" s="68"/>
      <c r="C108" s="68"/>
      <c r="D108" s="68"/>
      <c r="E108" s="68"/>
      <c r="F108" s="68"/>
    </row>
  </sheetData>
  <mergeCells count="144">
    <mergeCell ref="C78:D78"/>
    <mergeCell ref="E78:F78"/>
    <mergeCell ref="C80:D80"/>
    <mergeCell ref="E80:F80"/>
    <mergeCell ref="C91:D91"/>
    <mergeCell ref="E91:F91"/>
    <mergeCell ref="C92:D92"/>
    <mergeCell ref="E92:F92"/>
    <mergeCell ref="C93:D93"/>
    <mergeCell ref="E93:F93"/>
    <mergeCell ref="C88:D88"/>
    <mergeCell ref="E88:F88"/>
    <mergeCell ref="C89:D89"/>
    <mergeCell ref="E89:F89"/>
    <mergeCell ref="C90:D90"/>
    <mergeCell ref="E90:F90"/>
    <mergeCell ref="C22:D22"/>
    <mergeCell ref="E22:F22"/>
    <mergeCell ref="C37:D37"/>
    <mergeCell ref="E37:F37"/>
    <mergeCell ref="C38:D38"/>
    <mergeCell ref="E38:F38"/>
    <mergeCell ref="E34:F34"/>
    <mergeCell ref="C35:D35"/>
    <mergeCell ref="E35:F35"/>
    <mergeCell ref="C36:D36"/>
    <mergeCell ref="E36:F36"/>
    <mergeCell ref="C24:D24"/>
    <mergeCell ref="E24:F24"/>
    <mergeCell ref="C25:D25"/>
    <mergeCell ref="E25:F25"/>
    <mergeCell ref="C26:D26"/>
    <mergeCell ref="E26:F26"/>
    <mergeCell ref="C27:D27"/>
    <mergeCell ref="E27:F27"/>
    <mergeCell ref="C28:D28"/>
    <mergeCell ref="E28:F28"/>
    <mergeCell ref="C29:D29"/>
    <mergeCell ref="E29:F29"/>
    <mergeCell ref="C65:D65"/>
    <mergeCell ref="E65:F65"/>
    <mergeCell ref="C62:D62"/>
    <mergeCell ref="E62:F62"/>
    <mergeCell ref="C63:D63"/>
    <mergeCell ref="E63:F63"/>
    <mergeCell ref="C64:D64"/>
    <mergeCell ref="E64:F64"/>
    <mergeCell ref="C59:D59"/>
    <mergeCell ref="E59:F59"/>
    <mergeCell ref="C60:D60"/>
    <mergeCell ref="E60:F60"/>
    <mergeCell ref="C61:D61"/>
    <mergeCell ref="E61:F61"/>
    <mergeCell ref="B99:B100"/>
    <mergeCell ref="C99:F100"/>
    <mergeCell ref="C96:F96"/>
    <mergeCell ref="C94:F94"/>
    <mergeCell ref="C97:F97"/>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47:F47"/>
    <mergeCell ref="B48:F48"/>
    <mergeCell ref="B50:F50"/>
    <mergeCell ref="C69:F69"/>
    <mergeCell ref="B77:F77"/>
    <mergeCell ref="B79:F79"/>
    <mergeCell ref="C49:D49"/>
    <mergeCell ref="E49:F49"/>
    <mergeCell ref="C51:D51"/>
    <mergeCell ref="E51:F51"/>
    <mergeCell ref="C52:D52"/>
    <mergeCell ref="E52:F52"/>
    <mergeCell ref="C56:D56"/>
    <mergeCell ref="E56:F56"/>
    <mergeCell ref="C57:D57"/>
    <mergeCell ref="E57:F57"/>
    <mergeCell ref="C58:D58"/>
    <mergeCell ref="E58:F58"/>
    <mergeCell ref="C53:D53"/>
    <mergeCell ref="E53:F53"/>
    <mergeCell ref="C54:D54"/>
    <mergeCell ref="E54:F54"/>
    <mergeCell ref="C55:D55"/>
    <mergeCell ref="E55:F55"/>
    <mergeCell ref="A104:F104"/>
    <mergeCell ref="A106:F106"/>
    <mergeCell ref="A107:F107"/>
    <mergeCell ref="A108:F108"/>
    <mergeCell ref="C101:F101"/>
    <mergeCell ref="C102:F102"/>
    <mergeCell ref="B21:F21"/>
    <mergeCell ref="B23:F23"/>
    <mergeCell ref="C42:F42"/>
    <mergeCell ref="C30:D30"/>
    <mergeCell ref="E30:F30"/>
    <mergeCell ref="C31:D31"/>
    <mergeCell ref="E31:F31"/>
    <mergeCell ref="C32:D32"/>
    <mergeCell ref="E32:F32"/>
    <mergeCell ref="C33:D33"/>
    <mergeCell ref="E33:F33"/>
    <mergeCell ref="C34:D34"/>
    <mergeCell ref="C73:F73"/>
    <mergeCell ref="C74:F74"/>
    <mergeCell ref="C75:F75"/>
    <mergeCell ref="C98:F98"/>
    <mergeCell ref="C76:F76"/>
    <mergeCell ref="C44:F44"/>
    <mergeCell ref="B6:F6"/>
    <mergeCell ref="B7:F7"/>
    <mergeCell ref="A1:F1"/>
    <mergeCell ref="A2:F2"/>
    <mergeCell ref="A3:F3"/>
    <mergeCell ref="A4:F4"/>
    <mergeCell ref="A5:F5"/>
    <mergeCell ref="C71:F71"/>
    <mergeCell ref="C72:F72"/>
    <mergeCell ref="B14:F14"/>
    <mergeCell ref="B13:F13"/>
    <mergeCell ref="B12:F12"/>
    <mergeCell ref="B10:F10"/>
    <mergeCell ref="B11:F11"/>
    <mergeCell ref="B8:F8"/>
    <mergeCell ref="B9:F9"/>
    <mergeCell ref="C20:F20"/>
    <mergeCell ref="C17:F17"/>
    <mergeCell ref="C18:F18"/>
    <mergeCell ref="C19:F19"/>
    <mergeCell ref="C16:D16"/>
    <mergeCell ref="E16:F16"/>
    <mergeCell ref="C45:F45"/>
    <mergeCell ref="C46:F4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zoomScale="130" zoomScaleNormal="130" workbookViewId="0">
      <selection activeCell="G11" sqref="G11"/>
    </sheetView>
  </sheetViews>
  <sheetFormatPr defaultRowHeight="15" x14ac:dyDescent="0.25"/>
  <cols>
    <col min="1" max="1" width="7.28515625" customWidth="1"/>
    <col min="2" max="2" width="55.5703125" customWidth="1"/>
    <col min="3" max="4" width="11.7109375" customWidth="1"/>
  </cols>
  <sheetData>
    <row r="1" spans="1:4" s="2" customFormat="1" x14ac:dyDescent="0.25">
      <c r="A1" s="48" t="s">
        <v>0</v>
      </c>
      <c r="B1" s="48"/>
      <c r="C1" s="48"/>
      <c r="D1" s="48"/>
    </row>
    <row r="2" spans="1:4" s="2" customFormat="1" ht="15.75" x14ac:dyDescent="0.25">
      <c r="A2" s="49" t="s">
        <v>1</v>
      </c>
      <c r="B2" s="49"/>
      <c r="C2" s="49"/>
      <c r="D2" s="49"/>
    </row>
    <row r="3" spans="1:4" s="2" customFormat="1" ht="15.75" customHeight="1" x14ac:dyDescent="0.25">
      <c r="A3" s="50" t="s">
        <v>2</v>
      </c>
      <c r="B3" s="50"/>
      <c r="C3" s="50"/>
      <c r="D3" s="50"/>
    </row>
    <row r="4" spans="1:4" s="2" customFormat="1" ht="15.75" x14ac:dyDescent="0.25">
      <c r="A4" s="92" t="s">
        <v>203</v>
      </c>
      <c r="B4" s="50"/>
      <c r="C4" s="50"/>
      <c r="D4" s="50"/>
    </row>
    <row r="5" spans="1:4" s="2" customFormat="1" x14ac:dyDescent="0.25">
      <c r="A5" s="52" t="s">
        <v>3</v>
      </c>
      <c r="B5" s="52"/>
      <c r="C5" s="52"/>
      <c r="D5" s="52"/>
    </row>
    <row r="6" spans="1:4" s="2" customFormat="1" ht="29.25" customHeight="1" x14ac:dyDescent="0.25">
      <c r="A6" s="3" t="s">
        <v>4</v>
      </c>
      <c r="B6" s="45" t="s">
        <v>5</v>
      </c>
      <c r="C6" s="46"/>
      <c r="D6" s="46"/>
    </row>
    <row r="7" spans="1:4" s="2" customFormat="1" x14ac:dyDescent="0.25">
      <c r="A7" s="3" t="s">
        <v>6</v>
      </c>
      <c r="B7" s="45" t="s">
        <v>7</v>
      </c>
      <c r="C7" s="46"/>
      <c r="D7" s="46"/>
    </row>
    <row r="8" spans="1:4" s="2" customFormat="1" ht="28.5" customHeight="1" x14ac:dyDescent="0.25">
      <c r="A8" s="3" t="s">
        <v>8</v>
      </c>
      <c r="B8" s="45" t="s">
        <v>190</v>
      </c>
      <c r="C8" s="46"/>
      <c r="D8" s="46"/>
    </row>
    <row r="9" spans="1:4" s="2" customFormat="1" ht="15" customHeight="1" x14ac:dyDescent="0.25">
      <c r="A9" s="3" t="s">
        <v>9</v>
      </c>
      <c r="B9" s="45" t="s">
        <v>10</v>
      </c>
      <c r="C9" s="46"/>
      <c r="D9" s="46"/>
    </row>
    <row r="10" spans="1:4" s="2" customFormat="1" ht="15" customHeight="1" x14ac:dyDescent="0.25">
      <c r="A10" s="3" t="s">
        <v>11</v>
      </c>
      <c r="B10" s="45" t="s">
        <v>168</v>
      </c>
      <c r="C10" s="46"/>
      <c r="D10" s="46"/>
    </row>
    <row r="11" spans="1:4" s="2" customFormat="1" ht="58.5" customHeight="1" x14ac:dyDescent="0.25">
      <c r="A11" s="3" t="s">
        <v>12</v>
      </c>
      <c r="B11" s="45" t="s">
        <v>13</v>
      </c>
      <c r="C11" s="46"/>
      <c r="D11" s="46"/>
    </row>
    <row r="12" spans="1:4" s="2" customFormat="1" ht="29.25" customHeight="1" x14ac:dyDescent="0.25">
      <c r="A12" s="3" t="s">
        <v>14</v>
      </c>
      <c r="B12" s="45" t="s">
        <v>16</v>
      </c>
      <c r="C12" s="45"/>
      <c r="D12" s="45"/>
    </row>
    <row r="13" spans="1:4" s="2" customFormat="1" ht="27.75" customHeight="1" x14ac:dyDescent="0.25">
      <c r="A13" s="3" t="s">
        <v>15</v>
      </c>
      <c r="B13" s="45" t="s">
        <v>18</v>
      </c>
      <c r="C13" s="45"/>
      <c r="D13" s="45"/>
    </row>
    <row r="14" spans="1:4" s="2" customFormat="1" ht="15" customHeight="1" x14ac:dyDescent="0.25">
      <c r="A14" s="3" t="s">
        <v>17</v>
      </c>
      <c r="B14" s="45" t="s">
        <v>172</v>
      </c>
      <c r="C14" s="45"/>
      <c r="D14" s="45"/>
    </row>
    <row r="16" spans="1:4" s="2" customFormat="1" ht="15.75" x14ac:dyDescent="0.25">
      <c r="A16" s="6">
        <v>2.1</v>
      </c>
      <c r="B16" s="38" t="s">
        <v>44</v>
      </c>
      <c r="C16" s="90"/>
      <c r="D16" s="90"/>
    </row>
    <row r="17" spans="1:4" s="2" customFormat="1" x14ac:dyDescent="0.25">
      <c r="A17" s="8"/>
      <c r="B17" s="39" t="s">
        <v>23</v>
      </c>
      <c r="C17" s="91" t="s">
        <v>45</v>
      </c>
      <c r="D17" s="91"/>
    </row>
    <row r="18" spans="1:4" s="2" customFormat="1" x14ac:dyDescent="0.25">
      <c r="A18" s="8"/>
      <c r="B18" s="39" t="s">
        <v>24</v>
      </c>
      <c r="C18" s="88"/>
      <c r="D18" s="88"/>
    </row>
    <row r="19" spans="1:4" s="2" customFormat="1" x14ac:dyDescent="0.25">
      <c r="A19" s="10"/>
      <c r="B19" s="11" t="str">
        <f>CONCATENATE("KOPĒJA CENA ",A16," pozīcija kopā bez PVN, EUR:")</f>
        <v>KOPĒJA CENA 2.1 pozīcija kopā bez PVN, EUR:</v>
      </c>
      <c r="C19" s="89">
        <f>C17*C18</f>
        <v>0</v>
      </c>
      <c r="D19" s="89"/>
    </row>
    <row r="20" spans="1:4" s="2" customFormat="1" x14ac:dyDescent="0.25">
      <c r="A20" s="8"/>
      <c r="B20" s="39" t="s">
        <v>25</v>
      </c>
      <c r="C20" s="86"/>
      <c r="D20" s="86"/>
    </row>
    <row r="21" spans="1:4" s="2" customFormat="1" x14ac:dyDescent="0.25">
      <c r="A21" s="8"/>
      <c r="B21" s="39" t="s">
        <v>26</v>
      </c>
      <c r="C21" s="86"/>
      <c r="D21" s="86"/>
    </row>
    <row r="22" spans="1:4" s="2" customFormat="1" x14ac:dyDescent="0.25">
      <c r="A22" s="12" t="s">
        <v>117</v>
      </c>
      <c r="B22" s="87" t="s">
        <v>27</v>
      </c>
      <c r="C22" s="87"/>
      <c r="D22" s="87"/>
    </row>
    <row r="23" spans="1:4" s="2" customFormat="1" x14ac:dyDescent="0.25">
      <c r="A23" s="13" t="s">
        <v>118</v>
      </c>
      <c r="B23" s="20" t="s">
        <v>38</v>
      </c>
      <c r="C23" s="15"/>
      <c r="D23" s="40"/>
    </row>
    <row r="24" spans="1:4" s="2" customFormat="1" x14ac:dyDescent="0.25">
      <c r="A24" s="12" t="s">
        <v>119</v>
      </c>
      <c r="B24" s="87" t="s">
        <v>29</v>
      </c>
      <c r="C24" s="87"/>
      <c r="D24" s="87"/>
    </row>
    <row r="25" spans="1:4" s="2" customFormat="1" ht="14.25" customHeight="1" x14ac:dyDescent="0.25">
      <c r="A25" s="16" t="s">
        <v>120</v>
      </c>
      <c r="B25" s="17" t="s">
        <v>30</v>
      </c>
      <c r="C25" s="18"/>
      <c r="D25" s="31"/>
    </row>
    <row r="26" spans="1:4" s="2" customFormat="1" x14ac:dyDescent="0.25">
      <c r="A26" s="16" t="s">
        <v>175</v>
      </c>
      <c r="B26" s="17" t="s">
        <v>56</v>
      </c>
      <c r="C26" s="18"/>
      <c r="D26" s="31"/>
    </row>
    <row r="27" spans="1:4" s="2" customFormat="1" x14ac:dyDescent="0.25">
      <c r="A27" s="16" t="s">
        <v>121</v>
      </c>
      <c r="B27" s="17" t="s">
        <v>39</v>
      </c>
      <c r="C27" s="18"/>
      <c r="D27" s="31"/>
    </row>
    <row r="28" spans="1:4" s="2" customFormat="1" ht="25.5" x14ac:dyDescent="0.25">
      <c r="A28" s="16" t="s">
        <v>122</v>
      </c>
      <c r="B28" s="17" t="s">
        <v>194</v>
      </c>
      <c r="C28" s="18"/>
      <c r="D28" s="31"/>
    </row>
    <row r="29" spans="1:4" s="2" customFormat="1" x14ac:dyDescent="0.25">
      <c r="A29" s="16" t="s">
        <v>123</v>
      </c>
      <c r="B29" s="17" t="s">
        <v>167</v>
      </c>
      <c r="C29" s="18"/>
      <c r="D29" s="31"/>
    </row>
    <row r="30" spans="1:4" s="2" customFormat="1" x14ac:dyDescent="0.25">
      <c r="A30" s="16" t="s">
        <v>124</v>
      </c>
      <c r="B30" s="17" t="s">
        <v>193</v>
      </c>
      <c r="C30" s="18"/>
      <c r="D30" s="31"/>
    </row>
    <row r="31" spans="1:4" s="2" customFormat="1" x14ac:dyDescent="0.25">
      <c r="A31" s="16" t="s">
        <v>125</v>
      </c>
      <c r="B31" s="17" t="s">
        <v>57</v>
      </c>
      <c r="C31" s="18"/>
      <c r="D31" s="31"/>
    </row>
    <row r="32" spans="1:4" s="2" customFormat="1" x14ac:dyDescent="0.25">
      <c r="A32" s="16" t="s">
        <v>126</v>
      </c>
      <c r="B32" s="17" t="s">
        <v>53</v>
      </c>
      <c r="C32" s="18"/>
      <c r="D32" s="31"/>
    </row>
    <row r="33" spans="1:21" s="2" customFormat="1" ht="25.5" x14ac:dyDescent="0.25">
      <c r="A33" s="16" t="s">
        <v>127</v>
      </c>
      <c r="B33" s="17" t="s">
        <v>54</v>
      </c>
      <c r="C33" s="18"/>
      <c r="D33" s="31"/>
    </row>
    <row r="34" spans="1:21" s="2" customFormat="1" x14ac:dyDescent="0.25">
      <c r="A34" s="16" t="s">
        <v>128</v>
      </c>
      <c r="B34" s="17" t="s">
        <v>173</v>
      </c>
      <c r="C34" s="18"/>
      <c r="D34" s="31"/>
    </row>
    <row r="35" spans="1:21" s="2" customFormat="1" x14ac:dyDescent="0.25">
      <c r="A35" s="16" t="s">
        <v>129</v>
      </c>
      <c r="B35" s="17" t="s">
        <v>40</v>
      </c>
      <c r="C35" s="18"/>
      <c r="D35" s="31"/>
    </row>
    <row r="36" spans="1:21" s="2" customFormat="1" x14ac:dyDescent="0.25">
      <c r="A36" s="16" t="s">
        <v>130</v>
      </c>
      <c r="B36" s="17" t="s">
        <v>41</v>
      </c>
      <c r="C36" s="18"/>
      <c r="D36" s="31"/>
    </row>
    <row r="37" spans="1:21" s="2" customFormat="1" ht="25.5" x14ac:dyDescent="0.25">
      <c r="A37" s="16" t="s">
        <v>131</v>
      </c>
      <c r="B37" s="17" t="s">
        <v>139</v>
      </c>
      <c r="C37" s="18"/>
      <c r="D37" s="31"/>
    </row>
    <row r="38" spans="1:21" s="2" customFormat="1" x14ac:dyDescent="0.25">
      <c r="A38" s="16" t="s">
        <v>132</v>
      </c>
      <c r="B38" s="17" t="s">
        <v>164</v>
      </c>
      <c r="C38" s="18"/>
      <c r="D38" s="31"/>
    </row>
    <row r="39" spans="1:21" s="2" customFormat="1" x14ac:dyDescent="0.25">
      <c r="A39" s="16" t="s">
        <v>133</v>
      </c>
      <c r="B39" s="17" t="s">
        <v>35</v>
      </c>
      <c r="C39" s="18"/>
      <c r="D39" s="31"/>
    </row>
    <row r="40" spans="1:21" s="2" customFormat="1" x14ac:dyDescent="0.25">
      <c r="A40" s="16" t="s">
        <v>134</v>
      </c>
      <c r="B40" s="17" t="s">
        <v>42</v>
      </c>
      <c r="C40" s="18"/>
      <c r="D40" s="31"/>
    </row>
    <row r="41" spans="1:21" s="2" customFormat="1" ht="25.5" x14ac:dyDescent="0.25">
      <c r="A41" s="16" t="s">
        <v>135</v>
      </c>
      <c r="B41" s="17" t="s">
        <v>43</v>
      </c>
      <c r="C41" s="18"/>
      <c r="D41" s="31"/>
    </row>
    <row r="42" spans="1:21" s="2" customFormat="1" x14ac:dyDescent="0.25">
      <c r="A42" s="16" t="s">
        <v>136</v>
      </c>
      <c r="B42" s="20" t="s">
        <v>37</v>
      </c>
      <c r="C42" s="31"/>
      <c r="D42" s="31"/>
    </row>
    <row r="43" spans="1:21" s="2" customFormat="1" x14ac:dyDescent="0.25">
      <c r="A43" s="35" t="s">
        <v>138</v>
      </c>
      <c r="B43" s="36" t="s">
        <v>170</v>
      </c>
      <c r="C43" s="31"/>
      <c r="D43" s="31"/>
    </row>
    <row r="44" spans="1:21" s="2" customFormat="1" ht="153.75" customHeight="1" thickBot="1" x14ac:dyDescent="0.3">
      <c r="A44" s="28"/>
      <c r="B44" s="21"/>
      <c r="C44" s="22"/>
      <c r="D44" s="22"/>
    </row>
    <row r="45" spans="1:21" s="1" customFormat="1" ht="15.75" x14ac:dyDescent="0.25">
      <c r="A45" s="27"/>
      <c r="B45" s="99" t="s">
        <v>59</v>
      </c>
      <c r="C45" s="96">
        <v>52323</v>
      </c>
      <c r="D45" s="98"/>
      <c r="G45" s="2"/>
      <c r="K45" s="2"/>
      <c r="O45" s="2"/>
      <c r="S45" s="2"/>
    </row>
    <row r="47" spans="1:21" s="1" customFormat="1" ht="15.75" x14ac:dyDescent="0.25">
      <c r="A47" s="6">
        <v>2.2000000000000002</v>
      </c>
      <c r="B47" s="38" t="s">
        <v>202</v>
      </c>
      <c r="C47" s="90"/>
      <c r="D47" s="90"/>
      <c r="E47" s="2"/>
      <c r="I47" s="2"/>
      <c r="M47" s="2"/>
      <c r="Q47" s="2"/>
      <c r="U47" s="2"/>
    </row>
    <row r="48" spans="1:21" s="2" customFormat="1" x14ac:dyDescent="0.25">
      <c r="A48" s="8"/>
      <c r="B48" s="39" t="s">
        <v>23</v>
      </c>
      <c r="C48" s="91" t="s">
        <v>45</v>
      </c>
      <c r="D48" s="91"/>
    </row>
    <row r="49" spans="1:4" s="2" customFormat="1" x14ac:dyDescent="0.25">
      <c r="A49" s="8"/>
      <c r="B49" s="39" t="s">
        <v>24</v>
      </c>
      <c r="C49" s="88"/>
      <c r="D49" s="88"/>
    </row>
    <row r="50" spans="1:4" s="2" customFormat="1" x14ac:dyDescent="0.25">
      <c r="A50" s="10"/>
      <c r="B50" s="11" t="str">
        <f>CONCATENATE("KOPĒJA CENA ",A47," pozīcija kopā bez PVN, EUR:")</f>
        <v>KOPĒJA CENA 2.2 pozīcija kopā bez PVN, EUR:</v>
      </c>
      <c r="C50" s="89">
        <f>C48*C49</f>
        <v>0</v>
      </c>
      <c r="D50" s="89"/>
    </row>
    <row r="51" spans="1:4" s="2" customFormat="1" x14ac:dyDescent="0.25">
      <c r="A51" s="8"/>
      <c r="B51" s="39" t="s">
        <v>25</v>
      </c>
      <c r="C51" s="86"/>
      <c r="D51" s="86"/>
    </row>
    <row r="52" spans="1:4" s="2" customFormat="1" x14ac:dyDescent="0.25">
      <c r="A52" s="8"/>
      <c r="B52" s="39" t="s">
        <v>26</v>
      </c>
      <c r="C52" s="86"/>
      <c r="D52" s="86"/>
    </row>
    <row r="53" spans="1:4" s="2" customFormat="1" x14ac:dyDescent="0.25">
      <c r="A53" s="12" t="s">
        <v>141</v>
      </c>
      <c r="B53" s="87" t="s">
        <v>27</v>
      </c>
      <c r="C53" s="87"/>
      <c r="D53" s="87"/>
    </row>
    <row r="54" spans="1:4" s="2" customFormat="1" x14ac:dyDescent="0.25">
      <c r="A54" s="13" t="s">
        <v>142</v>
      </c>
      <c r="B54" s="20" t="s">
        <v>38</v>
      </c>
      <c r="C54" s="93"/>
      <c r="D54" s="93"/>
    </row>
    <row r="55" spans="1:4" s="2" customFormat="1" x14ac:dyDescent="0.25">
      <c r="A55" s="12" t="s">
        <v>143</v>
      </c>
      <c r="B55" s="87" t="s">
        <v>29</v>
      </c>
      <c r="C55" s="87"/>
      <c r="D55" s="87"/>
    </row>
    <row r="56" spans="1:4" s="2" customFormat="1" ht="15.75" customHeight="1" x14ac:dyDescent="0.25">
      <c r="A56" s="16" t="s">
        <v>144</v>
      </c>
      <c r="B56" s="29" t="s">
        <v>30</v>
      </c>
      <c r="C56" s="37"/>
      <c r="D56" s="37"/>
    </row>
    <row r="57" spans="1:4" s="2" customFormat="1" x14ac:dyDescent="0.25">
      <c r="A57" s="16" t="s">
        <v>145</v>
      </c>
      <c r="B57" s="29" t="s">
        <v>60</v>
      </c>
      <c r="C57" s="37"/>
      <c r="D57" s="37"/>
    </row>
    <row r="58" spans="1:4" s="2" customFormat="1" x14ac:dyDescent="0.25">
      <c r="A58" s="16" t="s">
        <v>146</v>
      </c>
      <c r="B58" s="29" t="s">
        <v>64</v>
      </c>
      <c r="C58" s="37"/>
      <c r="D58" s="37"/>
    </row>
    <row r="59" spans="1:4" s="2" customFormat="1" x14ac:dyDescent="0.25">
      <c r="A59" s="16" t="s">
        <v>147</v>
      </c>
      <c r="B59" s="29" t="s">
        <v>192</v>
      </c>
      <c r="C59" s="37"/>
      <c r="D59" s="37"/>
    </row>
    <row r="60" spans="1:4" s="2" customFormat="1" x14ac:dyDescent="0.25">
      <c r="A60" s="16" t="s">
        <v>148</v>
      </c>
      <c r="B60" s="29" t="s">
        <v>53</v>
      </c>
      <c r="C60" s="37"/>
      <c r="D60" s="37"/>
    </row>
    <row r="61" spans="1:4" s="2" customFormat="1" ht="25.5" x14ac:dyDescent="0.25">
      <c r="A61" s="16" t="s">
        <v>149</v>
      </c>
      <c r="B61" s="29" t="s">
        <v>140</v>
      </c>
      <c r="C61" s="37"/>
      <c r="D61" s="37"/>
    </row>
    <row r="62" spans="1:4" s="2" customFormat="1" x14ac:dyDescent="0.25">
      <c r="A62" s="16" t="s">
        <v>150</v>
      </c>
      <c r="B62" s="17" t="s">
        <v>173</v>
      </c>
      <c r="C62" s="37"/>
      <c r="D62" s="37"/>
    </row>
    <row r="63" spans="1:4" s="2" customFormat="1" x14ac:dyDescent="0.25">
      <c r="A63" s="16" t="s">
        <v>151</v>
      </c>
      <c r="B63" s="29" t="s">
        <v>40</v>
      </c>
      <c r="C63" s="37"/>
      <c r="D63" s="37"/>
    </row>
    <row r="64" spans="1:4" s="2" customFormat="1" ht="25.5" x14ac:dyDescent="0.25">
      <c r="A64" s="16" t="s">
        <v>152</v>
      </c>
      <c r="B64" s="17" t="s">
        <v>139</v>
      </c>
      <c r="C64" s="37"/>
      <c r="D64" s="37"/>
    </row>
    <row r="65" spans="1:21" s="2" customFormat="1" ht="17.25" customHeight="1" x14ac:dyDescent="0.25">
      <c r="A65" s="16" t="s">
        <v>153</v>
      </c>
      <c r="B65" s="29" t="s">
        <v>164</v>
      </c>
      <c r="C65" s="37"/>
      <c r="D65" s="37"/>
    </row>
    <row r="66" spans="1:21" s="2" customFormat="1" x14ac:dyDescent="0.25">
      <c r="A66" s="16" t="s">
        <v>154</v>
      </c>
      <c r="B66" s="29" t="s">
        <v>68</v>
      </c>
      <c r="C66" s="37"/>
      <c r="D66" s="37"/>
    </row>
    <row r="67" spans="1:21" s="2" customFormat="1" x14ac:dyDescent="0.25">
      <c r="A67" s="16" t="s">
        <v>155</v>
      </c>
      <c r="B67" s="29" t="s">
        <v>42</v>
      </c>
      <c r="C67" s="37"/>
      <c r="D67" s="37"/>
    </row>
    <row r="68" spans="1:21" s="2" customFormat="1" ht="25.5" x14ac:dyDescent="0.25">
      <c r="A68" s="16" t="s">
        <v>156</v>
      </c>
      <c r="B68" s="29" t="s">
        <v>43</v>
      </c>
      <c r="C68" s="37"/>
      <c r="D68" s="37"/>
    </row>
    <row r="69" spans="1:21" s="2" customFormat="1" ht="15.75" thickBot="1" x14ac:dyDescent="0.3">
      <c r="A69" s="16" t="s">
        <v>157</v>
      </c>
      <c r="B69" s="34" t="s">
        <v>37</v>
      </c>
      <c r="C69" s="37"/>
      <c r="D69" s="37"/>
    </row>
    <row r="70" spans="1:21" s="2" customFormat="1" ht="15.75" x14ac:dyDescent="0.25">
      <c r="A70" s="27"/>
      <c r="B70" s="99" t="s">
        <v>59</v>
      </c>
      <c r="C70" s="96">
        <v>52323</v>
      </c>
      <c r="D70" s="97"/>
    </row>
    <row r="72" spans="1:21" s="1" customFormat="1" x14ac:dyDescent="0.25">
      <c r="B72" s="23" t="str">
        <f>B19</f>
        <v>KOPĒJA CENA 2.1 pozīcija kopā bez PVN, EUR:</v>
      </c>
      <c r="C72" s="79">
        <f>C19</f>
        <v>0</v>
      </c>
      <c r="D72" s="79"/>
      <c r="E72" s="2"/>
      <c r="I72" s="2"/>
      <c r="M72" s="2"/>
      <c r="Q72" s="2"/>
      <c r="U72" s="2"/>
    </row>
    <row r="73" spans="1:21" s="1" customFormat="1" x14ac:dyDescent="0.25">
      <c r="B73" s="23" t="str">
        <f>B50</f>
        <v>KOPĒJA CENA 2.2 pozīcija kopā bez PVN, EUR:</v>
      </c>
      <c r="C73" s="94">
        <f>C50</f>
        <v>0</v>
      </c>
      <c r="D73" s="95"/>
      <c r="E73" s="2"/>
      <c r="I73" s="2"/>
      <c r="M73" s="2"/>
      <c r="Q73" s="2"/>
      <c r="U73" s="2"/>
    </row>
    <row r="74" spans="1:21" s="2" customFormat="1" x14ac:dyDescent="0.25">
      <c r="A74" s="1"/>
      <c r="B74" s="80" t="s">
        <v>166</v>
      </c>
      <c r="C74" s="81">
        <f>C72+C73</f>
        <v>0</v>
      </c>
      <c r="D74" s="81"/>
    </row>
    <row r="75" spans="1:21" s="2" customFormat="1" x14ac:dyDescent="0.25">
      <c r="A75" s="1"/>
      <c r="B75" s="80"/>
      <c r="C75" s="82"/>
      <c r="D75" s="82"/>
    </row>
    <row r="76" spans="1:21" s="2" customFormat="1" x14ac:dyDescent="0.25">
      <c r="A76" s="1"/>
      <c r="B76" s="24" t="s">
        <v>47</v>
      </c>
      <c r="C76" s="69"/>
      <c r="D76" s="69"/>
    </row>
    <row r="77" spans="1:21" s="2" customFormat="1" x14ac:dyDescent="0.25">
      <c r="A77" s="1"/>
      <c r="B77" s="25" t="s">
        <v>48</v>
      </c>
      <c r="C77" s="69"/>
      <c r="D77" s="69"/>
    </row>
    <row r="78" spans="1:21" s="2" customFormat="1" ht="15" customHeight="1" x14ac:dyDescent="0.25">
      <c r="A78" s="1"/>
      <c r="B78" s="1"/>
      <c r="C78" s="1"/>
      <c r="D78" s="1"/>
    </row>
    <row r="79" spans="1:21" s="2" customFormat="1" ht="15" customHeight="1" x14ac:dyDescent="0.25">
      <c r="A79" s="66" t="s">
        <v>49</v>
      </c>
      <c r="B79" s="66"/>
      <c r="C79" s="66"/>
      <c r="D79" s="66"/>
    </row>
    <row r="80" spans="1:21" s="2" customFormat="1" x14ac:dyDescent="0.25">
      <c r="A80" s="1"/>
      <c r="B80" s="26"/>
      <c r="C80" s="1"/>
      <c r="D80" s="1"/>
    </row>
    <row r="81" spans="1:4" s="2" customFormat="1" x14ac:dyDescent="0.25">
      <c r="A81" s="67" t="s">
        <v>50</v>
      </c>
      <c r="B81" s="67"/>
      <c r="C81" s="67"/>
      <c r="D81" s="67"/>
    </row>
    <row r="82" spans="1:4" s="2" customFormat="1" x14ac:dyDescent="0.25">
      <c r="A82" s="68" t="s">
        <v>51</v>
      </c>
      <c r="B82" s="68"/>
      <c r="C82" s="68"/>
      <c r="D82" s="68"/>
    </row>
    <row r="83" spans="1:4" s="2" customFormat="1" x14ac:dyDescent="0.25">
      <c r="A83" s="68" t="s">
        <v>52</v>
      </c>
      <c r="B83" s="68"/>
      <c r="C83" s="68"/>
      <c r="D83" s="68"/>
    </row>
    <row r="84" spans="1:4" s="2" customFormat="1" x14ac:dyDescent="0.25">
      <c r="A84" s="1"/>
      <c r="B84" s="1"/>
      <c r="C84" s="1"/>
      <c r="D84" s="1"/>
    </row>
  </sheetData>
  <mergeCells count="43">
    <mergeCell ref="C50:D50"/>
    <mergeCell ref="B14:D14"/>
    <mergeCell ref="C70:D70"/>
    <mergeCell ref="C47:D47"/>
    <mergeCell ref="C48:D48"/>
    <mergeCell ref="C49:D49"/>
    <mergeCell ref="C51:D51"/>
    <mergeCell ref="C52:D52"/>
    <mergeCell ref="B53:D53"/>
    <mergeCell ref="B55:D55"/>
    <mergeCell ref="A83:D83"/>
    <mergeCell ref="C54:D54"/>
    <mergeCell ref="C76:D76"/>
    <mergeCell ref="C77:D77"/>
    <mergeCell ref="A79:D79"/>
    <mergeCell ref="A81:D81"/>
    <mergeCell ref="A82:D82"/>
    <mergeCell ref="C72:D72"/>
    <mergeCell ref="B74:B75"/>
    <mergeCell ref="C74:D75"/>
    <mergeCell ref="C73:D73"/>
    <mergeCell ref="C16:D16"/>
    <mergeCell ref="C17:D17"/>
    <mergeCell ref="C20:D20"/>
    <mergeCell ref="A1:D1"/>
    <mergeCell ref="A2:D2"/>
    <mergeCell ref="A3:D3"/>
    <mergeCell ref="A4:D4"/>
    <mergeCell ref="A5:D5"/>
    <mergeCell ref="B6:D6"/>
    <mergeCell ref="B9:D9"/>
    <mergeCell ref="B11:D11"/>
    <mergeCell ref="B7:D7"/>
    <mergeCell ref="B8:D8"/>
    <mergeCell ref="B10:D10"/>
    <mergeCell ref="B12:D12"/>
    <mergeCell ref="B13:D13"/>
    <mergeCell ref="C21:D21"/>
    <mergeCell ref="B22:D22"/>
    <mergeCell ref="B24:D24"/>
    <mergeCell ref="C45:D45"/>
    <mergeCell ref="C18:D18"/>
    <mergeCell ref="C19:D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dala</vt:lpstr>
      <vt:lpstr>2 dala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Eva Sokolova</cp:lastModifiedBy>
  <dcterms:created xsi:type="dcterms:W3CDTF">2017-02-02T08:39:58Z</dcterms:created>
  <dcterms:modified xsi:type="dcterms:W3CDTF">2017-02-28T14:38:19Z</dcterms:modified>
</cp:coreProperties>
</file>