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s-02\iepirkumu_dala\Iepirkumi 2021.gads\Iepirkumu procedūras\Sandra\9.p\197_2021_Zobārstniecības un sejas ķirurģijas iekārtu instrumentu un piederumu piegāde\"/>
    </mc:Choice>
  </mc:AlternateContent>
  <xr:revisionPtr revIDLastSave="0" documentId="8_{CE570289-241E-439D-907E-3B4024A44160}" xr6:coauthVersionLast="37" xr6:coauthVersionMax="37" xr10:uidLastSave="{00000000-0000-0000-0000-000000000000}"/>
  <bookViews>
    <workbookView xWindow="0" yWindow="0" windowWidth="16200" windowHeight="11625" activeTab="7" xr2:uid="{7CCF4A2B-4BC1-41C2-AED8-A89647491A01}"/>
  </bookViews>
  <sheets>
    <sheet name="Saturs" sheetId="6" r:id="rId1"/>
    <sheet name="1" sheetId="1" r:id="rId2"/>
    <sheet name="2" sheetId="2" r:id="rId3"/>
    <sheet name="3" sheetId="3" r:id="rId4"/>
    <sheet name="4" sheetId="4" r:id="rId5"/>
    <sheet name="5" sheetId="5" r:id="rId6"/>
    <sheet name="6" sheetId="7" r:id="rId7"/>
    <sheet name="7" sheetId="8" r:id="rId8"/>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6" i="8" l="1"/>
  <c r="D165" i="8"/>
  <c r="D164" i="8"/>
  <c r="G151" i="8"/>
  <c r="A154" i="8"/>
  <c r="A155" i="8"/>
  <c r="A156" i="8"/>
  <c r="A148" i="8"/>
  <c r="A149" i="8"/>
  <c r="A150" i="8"/>
  <c r="A153" i="8"/>
  <c r="A147" i="8"/>
  <c r="F151" i="8"/>
  <c r="A141" i="8"/>
  <c r="A138" i="8"/>
  <c r="G139" i="8"/>
  <c r="F139" i="8"/>
  <c r="A99" i="8"/>
  <c r="A100" i="8"/>
  <c r="A101" i="8"/>
  <c r="A102" i="8"/>
  <c r="A103" i="8"/>
  <c r="A104" i="8"/>
  <c r="A105" i="8"/>
  <c r="A106" i="8"/>
  <c r="A107" i="8"/>
  <c r="A108" i="8"/>
  <c r="A109" i="8"/>
  <c r="A86" i="8"/>
  <c r="A87" i="8"/>
  <c r="A88" i="8"/>
  <c r="A89" i="8"/>
  <c r="A90" i="8"/>
  <c r="A91" i="8"/>
  <c r="A92" i="8"/>
  <c r="A93" i="8"/>
  <c r="A94" i="8"/>
  <c r="A95" i="8"/>
  <c r="A70" i="8"/>
  <c r="A71" i="8"/>
  <c r="A72" i="8"/>
  <c r="A73" i="8"/>
  <c r="A74" i="8"/>
  <c r="A75" i="8"/>
  <c r="A76" i="8"/>
  <c r="A77" i="8"/>
  <c r="A78" i="8"/>
  <c r="A79" i="8"/>
  <c r="A40" i="8"/>
  <c r="A41" i="8"/>
  <c r="A42" i="8"/>
  <c r="A43" i="8"/>
  <c r="A44" i="8"/>
  <c r="A45" i="8"/>
  <c r="A46" i="8"/>
  <c r="A47" i="8"/>
  <c r="A48" i="8"/>
  <c r="A49" i="8"/>
  <c r="A50" i="8"/>
  <c r="A51" i="8"/>
  <c r="B12" i="6"/>
  <c r="G118" i="8"/>
  <c r="D162" i="8" s="1"/>
  <c r="A115" i="8"/>
  <c r="A116" i="8"/>
  <c r="A117" i="8"/>
  <c r="A25" i="8"/>
  <c r="A26" i="8"/>
  <c r="A27" i="8"/>
  <c r="A28" i="8"/>
  <c r="A29" i="8"/>
  <c r="A30" i="8"/>
  <c r="A31" i="8"/>
  <c r="A32" i="8"/>
  <c r="A33" i="8"/>
  <c r="A34" i="8"/>
  <c r="A35" i="8"/>
  <c r="A36" i="8"/>
  <c r="A114" i="8"/>
  <c r="G96" i="8"/>
  <c r="D161" i="8" s="1"/>
  <c r="A59" i="8"/>
  <c r="A60" i="8"/>
  <c r="A61" i="8"/>
  <c r="A62" i="8"/>
  <c r="A63" i="8"/>
  <c r="A64" i="8"/>
  <c r="A65" i="8"/>
  <c r="A66" i="8"/>
  <c r="G67" i="8"/>
  <c r="D160" i="8" s="1"/>
  <c r="G37" i="8"/>
  <c r="D159" i="8" s="1"/>
  <c r="A132" i="8"/>
  <c r="G130" i="8"/>
  <c r="D163" i="8" s="1"/>
  <c r="F130" i="8"/>
  <c r="A129" i="8"/>
  <c r="A123" i="8"/>
  <c r="A122" i="8"/>
  <c r="A121" i="8"/>
  <c r="A120" i="8"/>
  <c r="F118" i="8"/>
  <c r="A98" i="8"/>
  <c r="F96" i="8"/>
  <c r="A85" i="8"/>
  <c r="A84" i="8"/>
  <c r="A69" i="8"/>
  <c r="F67" i="8"/>
  <c r="A58" i="8"/>
  <c r="A57" i="8"/>
  <c r="A56" i="8"/>
  <c r="A39" i="8"/>
  <c r="F37" i="8"/>
  <c r="A24" i="8"/>
  <c r="B4" i="8"/>
  <c r="B11" i="6" l="1"/>
  <c r="A65" i="7"/>
  <c r="A45" i="7"/>
  <c r="A46" i="7"/>
  <c r="A47" i="7"/>
  <c r="A48" i="7"/>
  <c r="A49" i="7"/>
  <c r="A50" i="7"/>
  <c r="A51" i="7"/>
  <c r="A52" i="7"/>
  <c r="A53" i="7"/>
  <c r="A54" i="7"/>
  <c r="A55" i="7"/>
  <c r="A56" i="7"/>
  <c r="A57" i="7"/>
  <c r="A58" i="7"/>
  <c r="A59" i="7"/>
  <c r="A60" i="7"/>
  <c r="A61" i="7"/>
  <c r="A62" i="7"/>
  <c r="A63" i="7"/>
  <c r="A64" i="7"/>
  <c r="G42" i="7" l="1"/>
  <c r="A41" i="7" l="1"/>
  <c r="A40" i="7"/>
  <c r="A39" i="7"/>
  <c r="A38" i="7"/>
  <c r="A37" i="7"/>
  <c r="A36" i="7"/>
  <c r="A35" i="7"/>
  <c r="A34" i="7"/>
  <c r="A33" i="7"/>
  <c r="A44" i="7"/>
  <c r="F42" i="7"/>
  <c r="A32" i="7"/>
  <c r="A31" i="7"/>
  <c r="A30" i="7"/>
  <c r="A29" i="7"/>
  <c r="A28" i="7"/>
  <c r="A27" i="7"/>
  <c r="A26" i="7"/>
  <c r="A25" i="7"/>
  <c r="A24" i="7"/>
  <c r="A23" i="7"/>
  <c r="B4" i="7"/>
  <c r="B10" i="6" l="1"/>
  <c r="B9" i="6"/>
  <c r="B8" i="6"/>
  <c r="B7" i="6"/>
  <c r="B6" i="6"/>
  <c r="A159" i="5" l="1"/>
  <c r="A160" i="5"/>
  <c r="A161" i="5"/>
  <c r="A162" i="5"/>
  <c r="A158" i="5"/>
  <c r="A155" i="5"/>
  <c r="A154" i="5"/>
  <c r="G156" i="5"/>
  <c r="D170" i="5" s="1"/>
  <c r="D171" i="5" s="1"/>
  <c r="F156" i="5"/>
  <c r="A140" i="5"/>
  <c r="A141" i="5"/>
  <c r="A142" i="5"/>
  <c r="A143" i="5"/>
  <c r="A144" i="5"/>
  <c r="A145" i="5"/>
  <c r="A146" i="5"/>
  <c r="A147" i="5"/>
  <c r="A148" i="5"/>
  <c r="A149" i="5"/>
  <c r="A139" i="5"/>
  <c r="A136" i="5"/>
  <c r="A135" i="5"/>
  <c r="G137" i="5"/>
  <c r="D169" i="5" s="1"/>
  <c r="F137" i="5"/>
  <c r="A127" i="5"/>
  <c r="A128" i="5"/>
  <c r="A129" i="5"/>
  <c r="A130" i="5"/>
  <c r="A126" i="5"/>
  <c r="A123" i="5"/>
  <c r="A122" i="5"/>
  <c r="G124" i="5"/>
  <c r="D168" i="5" s="1"/>
  <c r="F124" i="5"/>
  <c r="A79" i="5"/>
  <c r="A80" i="5"/>
  <c r="A81" i="5"/>
  <c r="A82" i="5"/>
  <c r="A83" i="5"/>
  <c r="A84" i="5"/>
  <c r="A85" i="5"/>
  <c r="A86" i="5"/>
  <c r="A87" i="5"/>
  <c r="A88" i="5"/>
  <c r="A89" i="5"/>
  <c r="A90" i="5"/>
  <c r="A78" i="5"/>
  <c r="G29" i="5"/>
  <c r="A28" i="5"/>
  <c r="A114" i="5"/>
  <c r="A115" i="5"/>
  <c r="A116" i="5"/>
  <c r="A117" i="5"/>
  <c r="A113" i="5"/>
  <c r="A110" i="5"/>
  <c r="A109" i="5"/>
  <c r="G111" i="5"/>
  <c r="D167" i="5" s="1"/>
  <c r="F111" i="5"/>
  <c r="A72" i="5"/>
  <c r="A73" i="5"/>
  <c r="A74" i="5"/>
  <c r="A75" i="5"/>
  <c r="A76" i="5"/>
  <c r="A77" i="5"/>
  <c r="A65" i="5"/>
  <c r="A66" i="5"/>
  <c r="A67" i="5"/>
  <c r="A68" i="5"/>
  <c r="A69" i="5"/>
  <c r="A70" i="5"/>
  <c r="A71" i="5"/>
  <c r="A27" i="5"/>
  <c r="A101" i="5"/>
  <c r="A102" i="5"/>
  <c r="A103" i="5"/>
  <c r="A104" i="5"/>
  <c r="A100" i="5"/>
  <c r="A96" i="5"/>
  <c r="A97" i="5"/>
  <c r="A95" i="5"/>
  <c r="D165" i="5"/>
  <c r="G98" i="5"/>
  <c r="D166" i="5" s="1"/>
  <c r="F98"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31" i="5"/>
  <c r="A25" i="5"/>
  <c r="A26" i="5"/>
  <c r="A24" i="5"/>
  <c r="F29" i="5" l="1"/>
  <c r="B4" i="5"/>
  <c r="G33" i="4" l="1"/>
  <c r="A36" i="4"/>
  <c r="A37" i="4"/>
  <c r="A38" i="4"/>
  <c r="A39" i="4"/>
  <c r="A40" i="4"/>
  <c r="A41" i="4"/>
  <c r="A42" i="4"/>
  <c r="A43" i="4"/>
  <c r="A44" i="4"/>
  <c r="A25" i="4"/>
  <c r="A26" i="4"/>
  <c r="A27" i="4"/>
  <c r="A28" i="4"/>
  <c r="A29" i="4"/>
  <c r="A30" i="4"/>
  <c r="A31" i="4"/>
  <c r="A32" i="4"/>
  <c r="A35" i="4" l="1"/>
  <c r="F33" i="4"/>
  <c r="A24" i="4"/>
  <c r="A23" i="4"/>
  <c r="B4" i="4"/>
  <c r="A24" i="3"/>
  <c r="A28" i="3"/>
  <c r="A27" i="3"/>
  <c r="G25" i="3"/>
  <c r="F25" i="3"/>
  <c r="A23" i="3"/>
  <c r="B4" i="3"/>
  <c r="A30" i="2"/>
  <c r="A29" i="2"/>
  <c r="A28" i="2"/>
  <c r="A27" i="2"/>
  <c r="A26" i="2"/>
  <c r="G24" i="2"/>
  <c r="F24" i="2"/>
  <c r="A23" i="2"/>
  <c r="B4" i="2"/>
  <c r="B4" i="1" l="1"/>
  <c r="A31" i="1"/>
  <c r="A30" i="1"/>
  <c r="A29" i="1"/>
  <c r="A28" i="1"/>
  <c r="A27" i="1"/>
  <c r="A26" i="1"/>
  <c r="G24" i="1"/>
  <c r="F24" i="1"/>
  <c r="A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D66344DE-80FE-4BEC-A6B5-1B095FC0EF44}">
      <text>
        <r>
          <rPr>
            <sz val="9"/>
            <color indexed="81"/>
            <rFont val="Tahoma"/>
            <family val="2"/>
            <charset val="186"/>
          </rPr>
          <t xml:space="preserve">Vispārīgo prasību kolonnas 3.aili aizpilda Pretendents </t>
        </r>
      </text>
    </comment>
    <comment ref="G6" authorId="0" shapeId="0" xr:uid="{B537D185-4866-42CF-9C6B-793DB188127D}">
      <text>
        <r>
          <rPr>
            <sz val="9"/>
            <color indexed="81"/>
            <rFont val="Tahoma"/>
            <family val="2"/>
            <charset val="186"/>
          </rPr>
          <t xml:space="preserve">Aitbilstības kolonnu 
aizpilda Pasūtītājs. Pretendentam jāatstāj ailes tukšas.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38AD5623-7A94-4F62-BE01-4886EA39ADDF}">
      <text>
        <r>
          <rPr>
            <sz val="9"/>
            <color indexed="81"/>
            <rFont val="Tahoma"/>
            <family val="2"/>
            <charset val="186"/>
          </rPr>
          <t xml:space="preserve">Vispārīgo prasību kolonnas 3.aili aizpilda Pretendents </t>
        </r>
      </text>
    </comment>
    <comment ref="G6" authorId="0" shapeId="0" xr:uid="{F8DACE29-62D9-4B71-82D3-2B306441C6D1}">
      <text>
        <r>
          <rPr>
            <sz val="9"/>
            <color indexed="81"/>
            <rFont val="Tahoma"/>
            <family val="2"/>
            <charset val="186"/>
          </rPr>
          <t xml:space="preserve">Aitbilstības kolonnu 
aizpilda Pasūtītājs. Pretendentam jāatstāj ailes tukšas.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1720DC45-67AB-4DAE-8399-3006F5F9EBDB}">
      <text>
        <r>
          <rPr>
            <sz val="9"/>
            <color indexed="81"/>
            <rFont val="Tahoma"/>
            <family val="2"/>
            <charset val="186"/>
          </rPr>
          <t xml:space="preserve">Vispārīgo prasību kolonnas 3.aili aizpilda Pretendents </t>
        </r>
      </text>
    </comment>
    <comment ref="G6" authorId="0" shapeId="0" xr:uid="{CF30585C-F9F6-4853-9E74-A26E5C2AA190}">
      <text>
        <r>
          <rPr>
            <sz val="9"/>
            <color indexed="81"/>
            <rFont val="Tahoma"/>
            <family val="2"/>
            <charset val="186"/>
          </rPr>
          <t xml:space="preserve">Aitbilstības kolonnu 
aizpilda Pasūtītājs. Pretendentam jāatstāj ailes tukšas.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0724AE02-F19D-4287-A619-C94A47D2A4E6}">
      <text>
        <r>
          <rPr>
            <sz val="9"/>
            <color indexed="81"/>
            <rFont val="Tahoma"/>
            <family val="2"/>
            <charset val="186"/>
          </rPr>
          <t xml:space="preserve">Vispārīgo prasību kolonnas 3.aili aizpilda Pretendents </t>
        </r>
      </text>
    </comment>
    <comment ref="G6" authorId="0" shapeId="0" xr:uid="{CCF96E05-B990-4135-9FD1-3B501230AD02}">
      <text>
        <r>
          <rPr>
            <sz val="9"/>
            <color indexed="81"/>
            <rFont val="Tahoma"/>
            <family val="2"/>
            <charset val="186"/>
          </rPr>
          <t xml:space="preserve">Aitbilstības kolonnu 
aizpilda Pasūtītājs. Pretendentam jāatstāj ailes tukšas.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EF2A8747-6CD6-4227-AF31-A874EE5B2D0C}">
      <text>
        <r>
          <rPr>
            <sz val="9"/>
            <color indexed="81"/>
            <rFont val="Tahoma"/>
            <family val="2"/>
            <charset val="186"/>
          </rPr>
          <t xml:space="preserve">Vispārīgo prasību kolonnas 3.aili aizpilda Pretendents </t>
        </r>
      </text>
    </comment>
    <comment ref="G6" authorId="0" shapeId="0" xr:uid="{9FDF41D3-00DD-4117-8DCF-604A4B240B5F}">
      <text>
        <r>
          <rPr>
            <sz val="9"/>
            <color indexed="81"/>
            <rFont val="Tahoma"/>
            <family val="2"/>
            <charset val="186"/>
          </rPr>
          <t xml:space="preserve">Aitbilstības kolonnu 
aizpilda Pasūtītājs. Pretendentam jāatstāj ailes tukšas.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407087E4-3C07-4753-A58D-D2ED9A02D19E}">
      <text>
        <r>
          <rPr>
            <sz val="9"/>
            <color indexed="81"/>
            <rFont val="Tahoma"/>
            <family val="2"/>
            <charset val="186"/>
          </rPr>
          <t xml:space="preserve">Vispārīgo prasību kolonnas 3.aili aizpilda Pretendents </t>
        </r>
      </text>
    </comment>
    <comment ref="G6" authorId="0" shapeId="0" xr:uid="{4524DEDE-B7F3-4DE7-A988-6A4B7EBFBAF4}">
      <text>
        <r>
          <rPr>
            <sz val="9"/>
            <color indexed="81"/>
            <rFont val="Tahoma"/>
            <family val="2"/>
            <charset val="186"/>
          </rPr>
          <t xml:space="preserve">Aitbilstības kolonnu 
aizpilda Pasūtītājs. Pretendentam jāatstāj ailes tukšas.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30C83C54-B560-4737-9B13-5856FE1A20A5}">
      <text>
        <r>
          <rPr>
            <sz val="9"/>
            <color indexed="81"/>
            <rFont val="Tahoma"/>
            <family val="2"/>
            <charset val="186"/>
          </rPr>
          <t xml:space="preserve">Vispārīgo prasību kolonnas 3.aili aizpilda Pretendents </t>
        </r>
      </text>
    </comment>
    <comment ref="G6" authorId="0" shapeId="0" xr:uid="{B117C35A-4611-4190-97E6-05937C66191E}">
      <text>
        <r>
          <rPr>
            <sz val="9"/>
            <color indexed="81"/>
            <rFont val="Tahoma"/>
            <family val="2"/>
            <charset val="186"/>
          </rPr>
          <t xml:space="preserve">Aitbilstības kolonnu 
aizpilda Pasūtītājs. Pretendentam jāatstāj ailes tukšas.
</t>
        </r>
      </text>
    </comment>
  </commentList>
</comments>
</file>

<file path=xl/sharedStrings.xml><?xml version="1.0" encoding="utf-8"?>
<sst xmlns="http://schemas.openxmlformats.org/spreadsheetml/2006/main" count="937" uniqueCount="362">
  <si>
    <t xml:space="preserve">2.pielikums </t>
  </si>
  <si>
    <t xml:space="preserve">Tehniskā specifikācija/Tehniskais-finanšu piedāvājums </t>
  </si>
  <si>
    <t>Vispārīgās prasības:</t>
  </si>
  <si>
    <t>Atbilstība:</t>
  </si>
  <si>
    <t>1)</t>
  </si>
  <si>
    <t xml:space="preserve">Finanšu piedāvājumā Pretendentam jāietver visi izdevumi un izmaksas, kas saistītas ar Preces piegādi, transportu un Preces nodošanu ekspluatācijā (ja paredzēts); </t>
  </si>
  <si>
    <t>2)</t>
  </si>
  <si>
    <t>Piegāde 2 nedēļu laikā no pasūtījuma brīža;</t>
  </si>
  <si>
    <t>3)</t>
  </si>
  <si>
    <r>
      <t>Vienreiz lietojamam un ierobežotu lietošanas reižu piedāvātajām Precēm derīguma termiņš (</t>
    </r>
    <r>
      <rPr>
        <sz val="10"/>
        <color theme="4"/>
        <rFont val="Times New Roman"/>
        <family val="1"/>
        <charset val="186"/>
      </rPr>
      <t>nosaka Pretendents</t>
    </r>
    <r>
      <rPr>
        <sz val="10"/>
        <rFont val="Times New Roman"/>
        <family val="1"/>
        <charset val="186"/>
      </rPr>
      <t>) ir ___ (______________) mēneši no pavadzīmes-rēķina abpusējas parakstīšanas brīža, bet ne mazāk kā 12 mēneši. Daudzreiz lietojamam piedāvātajām Precēm garantijas termiņš (</t>
    </r>
    <r>
      <rPr>
        <sz val="10"/>
        <color theme="4"/>
        <rFont val="Times New Roman"/>
        <family val="1"/>
        <charset val="186"/>
      </rPr>
      <t>nosaka Pretendents</t>
    </r>
    <r>
      <rPr>
        <sz val="10"/>
        <rFont val="Times New Roman"/>
        <family val="1"/>
        <charset val="186"/>
      </rPr>
      <t>) ir ___ (______________) mēneši no pavadzīmes-rēķina abpusējas parakstīšanas brīža, bet ne mazāk kā 24 mēneši;</t>
    </r>
  </si>
  <si>
    <t>4)</t>
  </si>
  <si>
    <t>*Pretendenta tehniskajā piedāvājumā norāda Preces modeli, kataloga numuru jeb ref kodu un ražotāju;</t>
  </si>
  <si>
    <t>5)</t>
  </si>
  <si>
    <t>** Preces tehnisko parametru atbilstību pamatot ar norādi uz tehniskajām datu lapām ("data sheet'') jeb informatīviem materiāliem (kā informātīvo materiālu nedrīkst izmantot hipersaites), kas apliecina atbilstību (oriģinālvalodā un tulkojumi valsts valodā, ja oriģinālvaloda nav angļu), norādot atsauci tehniskajā piedāvājumā uz konkrēto lapaspusi. Informatīvajos materiālos Pretendents atzīmē uz kuru iepirkuma tehniskās specifikācijas pozīciju un specifikācijas punktu pievienotā informācija attiecināma;</t>
  </si>
  <si>
    <t>6)</t>
  </si>
  <si>
    <t>Visas piedāvātās Preces ir jaunas (ražotas ne vēlāk kā 12 mēnešu laikā no pasūtījuma brīža), iepriekš nelietotas un nesatur iepriekš lietotas vai atjaunotas sastāvdaļas vai komponentes, uzglabātas un transportētas atbilstoši ražotāja noteiktajām prasībām un instrukcijām par Preces uzglabāšanu un transportēšanu;</t>
  </si>
  <si>
    <t>7)</t>
  </si>
  <si>
    <t>***Piedāvājumam jāpievieno piedāvātas Preces EK atbilstības deklarācijas kopija atbilstoši Eiropas Padomes direktīvas EKK 93/42, EKK 90/385 vai regulas 2017/745 prasībām un CE sertifikāta kopija (ja ražotājs noteicis ierīču klasi: I klases sterilas ierīces un I klases ierīces ar mērīšanas funkciju, IIa, IIb vai III klases ierīces), norādot attiecīgajā ailē medicīnas ierīces klasi saskaņā ar EK atbilstības deklarācijas datiem;</t>
  </si>
  <si>
    <t>8)</t>
  </si>
  <si>
    <t>9)</t>
  </si>
  <si>
    <t>Piedāvājumam jāpievieno Preces ražotāja izsniegta autorizācijas vēstule, kas apliecina, ka Pretendents tiesīgs izplatīt un nodrošināt servisu (ja paredzēts) piedāvātai Precei Latvijas Republikā;</t>
  </si>
  <si>
    <t>10)</t>
  </si>
  <si>
    <t>Pēc Pasūtītāja pieprasījuma Pretendentam jānodrošina Preces paraugs (paraugu izvērtēšanas kārtību skatīt nolikumā);</t>
  </si>
  <si>
    <t>11)</t>
  </si>
  <si>
    <t>Ņemot vērā, ka neparedzamu apstākļu dēļ, Līguma ___.pielikumā norādīto preču klāsts var mainīties 10% apmērā no Vienošanās kopējās summas, tehniskajā un finanšu piedāvājumā neiekļauto preču cenas tiek atsevišķi saskaņotas ar Pasūtītāju, nepārsniedzot vidējās tirgus cenas Latvijā un nemainot Vienošanās kopējo summu.;</t>
  </si>
  <si>
    <t>12)</t>
  </si>
  <si>
    <t>Pusēm vienojoties Vienošanās darbības termiņš var tikt pagarināts saskaņā ar Publisko iepirkumu likumā noteikto;</t>
  </si>
  <si>
    <t>13)</t>
  </si>
  <si>
    <t>Skaitliskiem parametriem pielaide ± 10%, ja nav norādīts citādāk.</t>
  </si>
  <si>
    <t>1.</t>
  </si>
  <si>
    <t>Pretendenta (ierakstiet uzņēmuma nosaukumu) piedāvājums</t>
  </si>
  <si>
    <t>Pozīcijas:</t>
  </si>
  <si>
    <t xml:space="preserve">Preces modelis, ref kods, ražotājs*: </t>
  </si>
  <si>
    <t>Medicīnas ierīces klase***:</t>
  </si>
  <si>
    <t>Paredzamais daudzums (gab.)****:</t>
  </si>
  <si>
    <t>1 vienības cena bez PVN, EUR:</t>
  </si>
  <si>
    <t>1</t>
  </si>
  <si>
    <t>Pretendenta piedāvātie parametri**</t>
  </si>
  <si>
    <t>Atsauce uz informatīvo materiālu**</t>
  </si>
  <si>
    <t>EKK:</t>
  </si>
  <si>
    <t>Mutes atbalsts (mouth prop)</t>
  </si>
  <si>
    <t>Zobārstniecības un sejas ķirurģijas iekārtu instrumentu un piederumu piegāde</t>
  </si>
  <si>
    <t>Mutes atbalsts, kas palīdz turēt muti atvērtu dentālo manipulāciju laikā</t>
  </si>
  <si>
    <t>Autoklāvējams</t>
  </si>
  <si>
    <t>Bez lateksa</t>
  </si>
  <si>
    <t>Izgatavots no medicīniskās gumijas vai silikona</t>
  </si>
  <si>
    <t>Pieaugušo</t>
  </si>
  <si>
    <t>Prasības:</t>
  </si>
  <si>
    <t>Atsauces Nr.REF 700600-1510-001 vai analogs</t>
  </si>
  <si>
    <t>Mutes atbalsts pieaugušo (Atsauces Nr.REF 700600-1510-001 vai analogs)</t>
  </si>
  <si>
    <t>2.</t>
  </si>
  <si>
    <t>Bez putu līdzeklis stomatoloģijas sūknēšanas iekārtu un amalgamas maisītāju mazgāšanai, dezinfekcijai un deodorizācijai (saderīgs ar Planmeca zobārsniecības iekārtām)</t>
  </si>
  <si>
    <t>Izmantojams zobārstniecības iekārtas automatiskajā skalošanas sistēmā</t>
  </si>
  <si>
    <t>Ar baktericīdu iedarbību</t>
  </si>
  <si>
    <t>Izsķīdina un dezinficē bioplēvi un novērš nogulšņu veidošanos</t>
  </si>
  <si>
    <t>Pēc pieprasījuma jāiesniedz produktu praktiskai testēšanai;</t>
  </si>
  <si>
    <t>Zobārstniecības iekārtas mazgāšanas - dezinfekcijas šķidrums (Orotol Plus vai analogs)</t>
  </si>
  <si>
    <t>Zobārstniecības iekārtas mazgāšanas - dezinfekcijas šķidrums</t>
  </si>
  <si>
    <t>Paredzamais daudzums (litri)****:</t>
  </si>
  <si>
    <t>3.</t>
  </si>
  <si>
    <t>Piederumi uzgaļu tīrīšanas un eļļošanas iekārtai Assistina 3x3</t>
  </si>
  <si>
    <t>W&amp;H Active Fluid MC-1100 vai analogs</t>
  </si>
  <si>
    <t>W&amp;H Service Oil F1 MD200  vai analogs</t>
  </si>
  <si>
    <t>1000ml, W&amp;H Active Fluid MC-1100 vai analogs</t>
  </si>
  <si>
    <t>200ml, W&amp;H Service Oil F1 MD200  vai analogs</t>
  </si>
  <si>
    <t>4.</t>
  </si>
  <si>
    <t>Piederumi ultraskaņas ģeneratoram Piezotome Aceteon Stalec</t>
  </si>
  <si>
    <t>Zāģis LC2II  REF F87542 vai analogs</t>
  </si>
  <si>
    <t>Zāģis BS1L «Long» REF  F87527 vai analogs</t>
  </si>
  <si>
    <t>Zāģis BS2R (Right angled) - ref. F87503 vai analogs</t>
  </si>
  <si>
    <t>Zāģis BS1S (slim), ref. F87525 vai analogs</t>
  </si>
  <si>
    <t>Zāģis PZ3 - Anterior corticotomies for root proximity concerns- REF. F87574 vai analogs</t>
  </si>
  <si>
    <t>Zāģis BS5 - scalpel - ref F87505 vai analogs</t>
  </si>
  <si>
    <t>Adatas F57372 vai analogs</t>
  </si>
  <si>
    <t>Vienreizlietojama sistēma F57370 vai analogs</t>
  </si>
  <si>
    <t>2</t>
  </si>
  <si>
    <t>3</t>
  </si>
  <si>
    <t>4</t>
  </si>
  <si>
    <t>5</t>
  </si>
  <si>
    <t>6</t>
  </si>
  <si>
    <t>7</t>
  </si>
  <si>
    <t>8</t>
  </si>
  <si>
    <t>9</t>
  </si>
  <si>
    <t>10</t>
  </si>
  <si>
    <t>11</t>
  </si>
  <si>
    <t>12</t>
  </si>
  <si>
    <t>13</t>
  </si>
  <si>
    <t>14</t>
  </si>
  <si>
    <t>15</t>
  </si>
  <si>
    <t>16</t>
  </si>
  <si>
    <t>17</t>
  </si>
  <si>
    <t>18</t>
  </si>
  <si>
    <t>19</t>
  </si>
  <si>
    <t>20</t>
  </si>
  <si>
    <t>Piederumi sejas-žokļu ķirurģijas iekārtai ELCOMED SA-310 D</t>
  </si>
  <si>
    <t>5.</t>
  </si>
  <si>
    <t xml:space="preserve">Savietojams ar iekārtu ELCOMED SA-310 D, W&amp;H </t>
  </si>
  <si>
    <t>Pārnesums 1 : 1</t>
  </si>
  <si>
    <t>Forma - Lenķveida instruments</t>
  </si>
  <si>
    <t>Ārējā dzesēšana ar pārvietojamu, noņemamu un autoklavējamu fiksācijas skavu</t>
  </si>
  <si>
    <t>Canga piemērota 2.35 mm diametra L = 70 ķirurģisko instrumentu un urbuļu fiksācijai</t>
  </si>
  <si>
    <t>Urbuļu fiksācija cangā ar sāniski atbīdāmas sviras slēdzēju</t>
  </si>
  <si>
    <t>Maksimālais ātrums ne mazāk kā 50 000 apgr. min.</t>
  </si>
  <si>
    <t>Pretskrāpējuma un pretnodiluma pārklājums</t>
  </si>
  <si>
    <t>Daudzreiz lietojams, paredzēts tīrīšanai, dezinfekcijai un sterilizācijai</t>
  </si>
  <si>
    <t>Tips S-10 vai analogs</t>
  </si>
  <si>
    <t>Forma - Taisnais instruments</t>
  </si>
  <si>
    <t>Canga piemērota 2.35 mm diametra L = 45 ķirurģisko instrumentu un urbuļu fiksācijai</t>
  </si>
  <si>
    <t>Maksimālais ātrums 50 000 apgr. min.</t>
  </si>
  <si>
    <t>Tips S-11 vai analogs</t>
  </si>
  <si>
    <t>Pārnesums 3.25 : 1</t>
  </si>
  <si>
    <t xml:space="preserve">Canga piemērota 15 mm, 20 mm un 30 mm asmeņu fiksācijai </t>
  </si>
  <si>
    <t>Gājiena attālums 1.8 mm</t>
  </si>
  <si>
    <t>Gājienu skaits minutē ne mazāk kā 12 300</t>
  </si>
  <si>
    <t>Maksimālais ātrums 40 000 apgr. min.</t>
  </si>
  <si>
    <t>Tips S-8 R vai analogs</t>
  </si>
  <si>
    <t>5.1.</t>
  </si>
  <si>
    <t>Ķirurģiskais darba gals</t>
  </si>
  <si>
    <t>4.1</t>
  </si>
  <si>
    <t>4.2</t>
  </si>
  <si>
    <t>4.3</t>
  </si>
  <si>
    <t>4.4</t>
  </si>
  <si>
    <t>4.5</t>
  </si>
  <si>
    <t>4.6</t>
  </si>
  <si>
    <t>4.7</t>
  </si>
  <si>
    <t>4.8</t>
  </si>
  <si>
    <t>4.9</t>
  </si>
  <si>
    <t>4.10</t>
  </si>
  <si>
    <t>5.1</t>
  </si>
  <si>
    <t>5.2</t>
  </si>
  <si>
    <t>5.3</t>
  </si>
  <si>
    <t>5.4</t>
  </si>
  <si>
    <t>5.5</t>
  </si>
  <si>
    <t>5.6</t>
  </si>
  <si>
    <t>5.7</t>
  </si>
  <si>
    <t>5.8</t>
  </si>
  <si>
    <t>5.9</t>
  </si>
  <si>
    <t>5.10</t>
  </si>
  <si>
    <t>6.1</t>
  </si>
  <si>
    <t>6.2</t>
  </si>
  <si>
    <t>6.3</t>
  </si>
  <si>
    <t>6.4</t>
  </si>
  <si>
    <t>6.5</t>
  </si>
  <si>
    <t>6.6</t>
  </si>
  <si>
    <t>6.7</t>
  </si>
  <si>
    <t>6.8</t>
  </si>
  <si>
    <t>6.9</t>
  </si>
  <si>
    <t>6.10</t>
  </si>
  <si>
    <t>6.11</t>
  </si>
  <si>
    <t xml:space="preserve">Preces modelis, ref kods, ražotājs: </t>
  </si>
  <si>
    <t>Medicīnas ierīces klase:</t>
  </si>
  <si>
    <t>Paredzamais daudzums (gab.):</t>
  </si>
  <si>
    <t xml:space="preserve">Tehniskās prasības: </t>
  </si>
  <si>
    <t>5.2.</t>
  </si>
  <si>
    <t>Ķirurģiskais darba gals osteosintēzei distālos rajonos, fenestrācijai, osteotomijai un kaula nolīdzināšanai (Atsauces Nr.S-10, ref kods 3005900 (W&amp;H) vai analogs)</t>
  </si>
  <si>
    <t>Ķirurģiskais darba gals zāģēšanai reciprokālais (Atsauces Nr.S-8 R ref kods 10100801(W&amp;H) vai analogs)</t>
  </si>
  <si>
    <t>Ķirurģiskais darba gals zāģēšanai reciprokālais:</t>
  </si>
  <si>
    <t>Ķirurģiskais darba gals apikālai rezekcijai, sekvestrektomijai, kaula modelēšanai:</t>
  </si>
  <si>
    <t>Ķirurģiskais darba gals osteosintēzei distālos rajonos, fenestrācijai, osteotomijai un kaula nolīdzināšanai:</t>
  </si>
  <si>
    <t>Ķirurģiskais darba gals zāģēšanai oscilējošs:</t>
  </si>
  <si>
    <t>Oscilējošs</t>
  </si>
  <si>
    <t>Pārnesums 3.4 : 1</t>
  </si>
  <si>
    <t>Canga piemērota 8 mm un 15 mm asmeņu fiksācijai</t>
  </si>
  <si>
    <t>Gājiena leņķis 12º</t>
  </si>
  <si>
    <t>Gājienu skaits minutē ne mazāk kā 11 800</t>
  </si>
  <si>
    <t>Tips S-8 O vai analogs</t>
  </si>
  <si>
    <t>7.1</t>
  </si>
  <si>
    <t>7.2</t>
  </si>
  <si>
    <t>7.3</t>
  </si>
  <si>
    <t>7.4</t>
  </si>
  <si>
    <t>7.5</t>
  </si>
  <si>
    <t>7.6</t>
  </si>
  <si>
    <t>7.7</t>
  </si>
  <si>
    <t>7.8</t>
  </si>
  <si>
    <t>7.9</t>
  </si>
  <si>
    <t>7.10</t>
  </si>
  <si>
    <t>7.11</t>
  </si>
  <si>
    <t>7.12</t>
  </si>
  <si>
    <t xml:space="preserve">Asmeņi reciprokālajam ķirurģiskajam darba galam zāģēšanai </t>
  </si>
  <si>
    <t xml:space="preserve">Savietojami ar reciprokālo ķirurģisko darba galu S-8 R, W&amp;H </t>
  </si>
  <si>
    <t>Pieejamas vismaz trīs modifikācijas:</t>
  </si>
  <si>
    <t>Garums 15 mm, tips R-15 (ref kods 04726000) vai analogs</t>
  </si>
  <si>
    <t>Garums 20 mm, tips R-20 (ref kods 04725900) vai analogs</t>
  </si>
  <si>
    <t>Garums 30 mm, tips R-20 (ref kods 04725700) vai analogs</t>
  </si>
  <si>
    <t>Asmenis 15 mm (Atsauce tips R-15 (ref kods 04726000) vai analogs)</t>
  </si>
  <si>
    <t>Asmenis 20 mm (Atsauce tips R-20 (ref kods 04725900) vai analogs)</t>
  </si>
  <si>
    <t>Asmenis 30 mm (Atsauce tips R-20 (ref kods 04725700) vai analogs)</t>
  </si>
  <si>
    <t>5.3.</t>
  </si>
  <si>
    <t xml:space="preserve">Asmeņi oscilējošam ķirurģiskajam darba galam zāģēšanai </t>
  </si>
  <si>
    <t xml:space="preserve">Savietojami ar oscilējošo ķirurģisko darba galu S-8 O, W&amp;H </t>
  </si>
  <si>
    <t>Ar graduāciju</t>
  </si>
  <si>
    <t>Pieejamas vismaz divas modifikācijas:</t>
  </si>
  <si>
    <t>Garums 8 mm, tips O-8 (ref kods 04800500) vai analogs</t>
  </si>
  <si>
    <t>Garums 15 mm, tips O-15 (ref kods 04800400) vai analogs</t>
  </si>
  <si>
    <t>Asmenis 8 mm (Atsauce tips O-8 (ref kods 04800500) vai analogs)</t>
  </si>
  <si>
    <t>Asmenis 15 mm (Atsauce tips O-15 (ref kods 04800400) vai analogs)</t>
  </si>
  <si>
    <t>Ķirurģiskais darba gals zāģēšanai sagitālais:</t>
  </si>
  <si>
    <t>Sagitālais</t>
  </si>
  <si>
    <t>Canga piemērota 6 mm un 10 mm asmeņu fiksācijai</t>
  </si>
  <si>
    <t>Gājiena leņķis 3º</t>
  </si>
  <si>
    <t>Tips S-8 S vai analogs</t>
  </si>
  <si>
    <t>8.1</t>
  </si>
  <si>
    <t>8.2</t>
  </si>
  <si>
    <t>8.3</t>
  </si>
  <si>
    <t>8.4</t>
  </si>
  <si>
    <t>8.5</t>
  </si>
  <si>
    <t>8.6</t>
  </si>
  <si>
    <t>8.7</t>
  </si>
  <si>
    <t>8.8</t>
  </si>
  <si>
    <t>8.9</t>
  </si>
  <si>
    <t>8.10</t>
  </si>
  <si>
    <t>8.11</t>
  </si>
  <si>
    <t>8.12</t>
  </si>
  <si>
    <t>5.4.</t>
  </si>
  <si>
    <t>KOPĒJĀ CENA 5.1. daļai bez PVN, EUR:</t>
  </si>
  <si>
    <t>KOPĒJĀ CENA 5.2. daļai bez PVN, EUR:</t>
  </si>
  <si>
    <t>KOPĒJĀ CENA 5.3. daļai bez PVN, EUR:</t>
  </si>
  <si>
    <t>KOPĒJĀ CENA 5.4. daļai bez PVN, EUR:</t>
  </si>
  <si>
    <r>
      <t xml:space="preserve">KOPĒJĀ VĒRTĒJAMĀ CENA </t>
    </r>
    <r>
      <rPr>
        <b/>
        <sz val="10"/>
        <color theme="1"/>
        <rFont val="Cambria"/>
        <family val="1"/>
        <charset val="186"/>
      </rPr>
      <t>bez PVN, EUR par 5. daļu</t>
    </r>
  </si>
  <si>
    <t xml:space="preserve">Asmeņi sagitālajam ķirurģiskajam darba galam zāģēšanai </t>
  </si>
  <si>
    <t>Asmenis 6 mm (Atsauce tips S-6 (ref kods 04726200) vai analogs)</t>
  </si>
  <si>
    <t>Asmenis 10 mm (Atsauce tips S-10 (ref kods 04726100) vai analogs)</t>
  </si>
  <si>
    <t xml:space="preserve">Savietojami ar reciprokālo ķirurģisko darba galu S-8 S, W&amp;H </t>
  </si>
  <si>
    <t>Garums 6 mm, tips S-6 (ref kods 04726200) vai analogs</t>
  </si>
  <si>
    <t>Garums 10 mm, tips S-10 (ref kods 04726100) vai analogs</t>
  </si>
  <si>
    <t>5.5.</t>
  </si>
  <si>
    <t>Mikromotors</t>
  </si>
  <si>
    <t>Ar darbības dokumentācijas iespēju</t>
  </si>
  <si>
    <t>Maksimāla jauda ne mazāk kā 100 W</t>
  </si>
  <si>
    <t>Mikromotora ātruma diapazons no ne vairāk kā 300 līdz ne mazāk kā 50000 apgr. min.</t>
  </si>
  <si>
    <t>Sterilā šķīduma plūsma ne mazāk kā 90 ml/ min</t>
  </si>
  <si>
    <t>Kājas vadība</t>
  </si>
  <si>
    <t>Instrumentu konektrors atbilst ISO 3964 prasībām</t>
  </si>
  <si>
    <t>KOPĒJĀ CENA 5.5. daļai bez PVN, EUR:</t>
  </si>
  <si>
    <t>5.6.</t>
  </si>
  <si>
    <t>Irrigācijas vads mikromotoram ar vada garumu 1.8 m</t>
  </si>
  <si>
    <t>Irrigācijas vads mikromotoram ar vada garumu 3.5 m</t>
  </si>
  <si>
    <t>Savietojams iekārtu ELCOMED SA-310 D, W&amp;H mikromotoriem SA-310</t>
  </si>
  <si>
    <t>Vienreiz lietojams</t>
  </si>
  <si>
    <t>Irrigācijas vads mikromotoram tipam SA-310 ar vada garumu 1.8 m (ref kods 04363600) vai analogs</t>
  </si>
  <si>
    <t>Irrigācijas vads mikromotoram tipam SA-310 ar vada garumu 3.5 m (ref kods 04364100) vai analogs</t>
  </si>
  <si>
    <t>KOPĒJĀ CENA 5.6. daļai bez PVN, EUR:</t>
  </si>
  <si>
    <t>Ķirurģiskais darba gals zāģēšanai sagitālais (Atsauces Nr.S-8 S ref kods 10100803 (W&amp;H) vai analogs)</t>
  </si>
  <si>
    <t>Ķirurģiskais darba gals zāģēšanai oscilējošs (Atsauces Nr.S-8 O ref kods 10100802 (W&amp;H) vai analogs)</t>
  </si>
  <si>
    <t>2.pielikums</t>
  </si>
  <si>
    <t>Iepirkuma identifikācijas Nr. PSKUS 2021/__</t>
  </si>
  <si>
    <t>Pozīcijas Nr.p.k.</t>
  </si>
  <si>
    <t>Saturs</t>
  </si>
  <si>
    <r>
      <t>Iepirkuma “</t>
    </r>
    <r>
      <rPr>
        <sz val="12"/>
        <color theme="1"/>
        <rFont val="Cambria"/>
        <family val="1"/>
        <charset val="186"/>
      </rPr>
      <t>Zobārstniecības un sejas ķirurģijas iekārtu instrumentu un piederumu piegāde</t>
    </r>
    <r>
      <rPr>
        <sz val="10"/>
        <color theme="1"/>
        <rFont val="Cambria"/>
        <family val="1"/>
        <charset val="186"/>
      </rPr>
      <t>” nolikumam</t>
    </r>
  </si>
  <si>
    <r>
      <t>****Paredzamais daudzums (3</t>
    </r>
    <r>
      <rPr>
        <sz val="10"/>
        <color rgb="FFFF0000"/>
        <rFont val="Times New Roman"/>
        <family val="1"/>
        <charset val="186"/>
      </rPr>
      <t xml:space="preserve"> </t>
    </r>
    <r>
      <rPr>
        <sz val="10"/>
        <rFont val="Times New Roman"/>
        <family val="1"/>
        <charset val="186"/>
      </rPr>
      <t>gadiem) tiek izmantots Pretendentu finanšu piedāvājumu objektīvai vērtēšanai. Līgumi tiek slēgti par vienas vienības cenu, nosakot visa iepirkuma kopējo apjomu naudas izteiksmē un nenosakot katras pozīcijas apjomu. Pasūtītājam ir tiesības neiegādāties visu tehniskajā specifikācijā uzrādīto Preču daudzumu;</t>
    </r>
  </si>
  <si>
    <t>6.</t>
  </si>
  <si>
    <t>Osteosintēzes skrūvju izņemšanas sistēma</t>
  </si>
  <si>
    <t>Modulis jeb uzglabāšanas konteiners</t>
  </si>
  <si>
    <t>Ieliktnis jeb iekšējā kastīte A</t>
  </si>
  <si>
    <t>Ieliktnis jeb iekšējā kastīte B</t>
  </si>
  <si>
    <t>Moduļa vāks</t>
  </si>
  <si>
    <t>Skrūvgriežņa rokturis</t>
  </si>
  <si>
    <t>Skrūvgriežņa asmens Nr.1, skrūves diametrs 1,5/2,0 mm, skrūves stiprinājuma veids - slot</t>
  </si>
  <si>
    <t>Skrūvgriežņa asmens Nr.2, skrūves diametrs 2,0/2,3 mm, skrūves stiprinājuma veids - centre-drive</t>
  </si>
  <si>
    <t>Skrūvgriežņa asmens Nr.3, skrūves diametrs 1,3/2,4 mm, skrūves stiprinājuma veids - cross head</t>
  </si>
  <si>
    <t>Skrūvgriežņa asmens Nr.4, skrūves diametrs 2,7/3,5/4,0 mm, skrūves stiprinājuma veids - hexagonal socket</t>
  </si>
  <si>
    <t>Skrūvgriežņa asmens Nr.5, skrūves diametrs 2,0/2,7 mm, skrūves stiprinājuma veids - philips</t>
  </si>
  <si>
    <t>Skrūvgriežņa asmens Nr.6, skrūves diametrs 0,8/1,0/1,2 mm, skrūves stiprinājuma veids - cross head</t>
  </si>
  <si>
    <t>Skrūvgriežņa asmens Nr.7, skrūves diametrs 1,5 mm, skrūves stiprinājuma veids - centre-drive</t>
  </si>
  <si>
    <t>Skrūvgriežņa asmens Nr.8, skrūves diametrs 1,0 mm, skrūves stiprinājuma veids - centre-drive</t>
  </si>
  <si>
    <t>Skrūvgriežņa asmens Nr.9, skrūves diametrs 2,7 mm, skrūves stiprinājuma veids - centre-drive</t>
  </si>
  <si>
    <t>Skrūvgriežņa asmens Nr.10, skrūves diametrs 2,7 mm, skrūves stiprinājuma veids - slot</t>
  </si>
  <si>
    <t>Skrūvgriežņa asmens Nr.11, skrūves diametrs 2,0 mm, skrūves stiprinājuma veids - hexagonal socket</t>
  </si>
  <si>
    <t>Skrūvgriežņa asmens Nr.12, skrūves diametrs 2,3/2,7 mm, skrūves stiprinājuma veids - hexagonal socket</t>
  </si>
  <si>
    <t>Skrūvgriežņa asmens Nr.13, skrūves diametrs - visiem, skrūves stiprinājuma veids - kaula izņemšanai</t>
  </si>
  <si>
    <t xml:space="preserve">Osteosintēzes skrūvju izņemšanas komplekts </t>
  </si>
  <si>
    <t>21</t>
  </si>
  <si>
    <t>22</t>
  </si>
  <si>
    <t>Satāv no:</t>
  </si>
  <si>
    <t>21.1</t>
  </si>
  <si>
    <t>21.2</t>
  </si>
  <si>
    <t>21.3</t>
  </si>
  <si>
    <t>21.4</t>
  </si>
  <si>
    <t>21.5</t>
  </si>
  <si>
    <t>21.6</t>
  </si>
  <si>
    <t>Skrūvgriežņa asmeņi:</t>
  </si>
  <si>
    <t>21.6.1</t>
  </si>
  <si>
    <t>21.6.2</t>
  </si>
  <si>
    <t>21.6.3</t>
  </si>
  <si>
    <t>21.6.4</t>
  </si>
  <si>
    <t>21.6.5</t>
  </si>
  <si>
    <t>21.6.6</t>
  </si>
  <si>
    <t>21.6.7</t>
  </si>
  <si>
    <t>21.6.8</t>
  </si>
  <si>
    <t>21.6.9</t>
  </si>
  <si>
    <t>21.6.10</t>
  </si>
  <si>
    <t>21.6.11</t>
  </si>
  <si>
    <t>21.6.12</t>
  </si>
  <si>
    <t>21.6.13</t>
  </si>
  <si>
    <t>Autoklavējams</t>
  </si>
  <si>
    <t>Ķirurģiskais darba gals apikālai rezekcijai, sekvestrektomijai, kaula modelēšanai (Atsauces Nr.S-11 ref kods 30056000 (W&amp;H) vai analogs)</t>
  </si>
  <si>
    <t>Mikromotors ar vada garumu 3.5 m (Atsauce tips SA-310 (ref kods 06205800) vai analogs)</t>
  </si>
  <si>
    <t>Ar vada garumu 3.5 m ± 0.2 m, tips SA-310 (ref kods 06205800) vai analogs</t>
  </si>
  <si>
    <t>Mikromotors ar vada garumu 1.8 m (Atsauce tips SA-310 (ref kods 05513400) vai analogs)</t>
  </si>
  <si>
    <t>Ar vada garumu 1.8 m ± 0.2 m, tips SA-310 (ref kods 05513400) vai analogs</t>
  </si>
  <si>
    <t>Zāģis BS1S (slim), ref. F87525 vai analogs, griešanas dziļums 9mm</t>
  </si>
  <si>
    <t>Zāģis BS2L - Left angled, ref, F87502 vai analogs</t>
  </si>
  <si>
    <t>Zāģis BS1L «Long» REF  F87527 vai analogs, griešanas dziļums 15mm</t>
  </si>
  <si>
    <t>Zāģis BS1 - taisns REF F87301 vai analogs</t>
  </si>
  <si>
    <t>23442; 23443</t>
  </si>
  <si>
    <t>Adatas izmantošanai ar irigācijas sistēmu F57372 vai analogs</t>
  </si>
  <si>
    <t>Mikromotora instrumenti</t>
  </si>
  <si>
    <t>7.</t>
  </si>
  <si>
    <t>7.1.</t>
  </si>
  <si>
    <t xml:space="preserve">Apaļa forma, šķautnes gludas Ø010-023 </t>
  </si>
  <si>
    <t xml:space="preserve">Apaļa forma, šķautnes gludas Ø027-031 </t>
  </si>
  <si>
    <t>Apaļa forma, šķautnes gludas Ø35</t>
  </si>
  <si>
    <t>Apgriestā konusa forma 3.4-5.0, Ø021-023</t>
  </si>
  <si>
    <t>Apgriestā konusa forma 3.4-5.0,  Ø009-018</t>
  </si>
  <si>
    <t>Apgriestā konusa forma 1.1-2.2, Ø021-023</t>
  </si>
  <si>
    <t>Dimanta instrumenti mikromotoram ISO 204 (22mm)</t>
  </si>
  <si>
    <t>Cietmetāla instrumenti mikromotoram ISO 205 (26mm)</t>
  </si>
  <si>
    <t>Apaļa forma, šķautnes gludas Ø040-050</t>
  </si>
  <si>
    <t xml:space="preserve">Apaļa forma, šķautnes šķeltas Ø010-023 </t>
  </si>
  <si>
    <t xml:space="preserve">Apaļa forma, šķautnes šķeltas Ø027-031 </t>
  </si>
  <si>
    <t>Apaļa forma, šķautnes šķeltas Ø040-050</t>
  </si>
  <si>
    <t>Kaulu audu un zobu sakņu griezējs, garums 6mm, Ø 012mm</t>
  </si>
  <si>
    <t>Kaulu griezējs liesmas veida ar zobainu šķautni, vītnes reljefs, garums 8mm, Ø 012-016</t>
  </si>
  <si>
    <t>Lindermaņa frēze, garums 5-10mm</t>
  </si>
  <si>
    <t>Lindermaņa frēze, garums 5-10mm, Ø 014-018</t>
  </si>
  <si>
    <t>Cietmetāla instrumenti mikromotoram ISO 206 (34mm)</t>
  </si>
  <si>
    <t>Apaļa forma, šķautnes šķeltas Ø35</t>
  </si>
  <si>
    <t>Lindermaņa frēze Zr N, garums 5-10mm, Ø 019-023</t>
  </si>
  <si>
    <t>Cietmetāla instrumenti mikromotoram ISO 106 (70mm)</t>
  </si>
  <si>
    <t>Cietmetāla instrumenti mikromotoram ISO 105 (65mm)</t>
  </si>
  <si>
    <r>
      <t xml:space="preserve">KOPĒJĀ VĒRTĒJAMĀ CENA </t>
    </r>
    <r>
      <rPr>
        <b/>
        <sz val="10"/>
        <color theme="1"/>
        <rFont val="Cambria"/>
        <family val="1"/>
        <charset val="186"/>
      </rPr>
      <t>bez PVN, EUR par 7. daļu</t>
    </r>
  </si>
  <si>
    <t>KOPĒJĀ CENA 7.1. daļai bez PVN, EUR:</t>
  </si>
  <si>
    <t>KOPĒJĀ CENA 7.2. daļai bez PVN, EUR:</t>
  </si>
  <si>
    <t>KOPĒJĀ CENA 7.3. daļai bez PVN, EUR:</t>
  </si>
  <si>
    <t>KOPĒJĀ CENA 7.4. daļai bez PVN, EUR:</t>
  </si>
  <si>
    <t>KOPĒJĀ CENA 7.5. daļai bez PVN, EUR:</t>
  </si>
  <si>
    <t>Cietmetāla instrumenti mikromotoram ISO 314 (19mm)</t>
  </si>
  <si>
    <t>Apaļa forma, šķautnes gludas Ø007-018</t>
  </si>
  <si>
    <t>Dimanta instrumenti mikromotoram ISO 314 (19mm)</t>
  </si>
  <si>
    <t>Konusa forma, garums 8mm, Ø 012-016</t>
  </si>
  <si>
    <t>Konusa forma, garums 10mm, Ø 012-016</t>
  </si>
  <si>
    <t>Liesmas forma, Ø 012-018</t>
  </si>
  <si>
    <t>Ovāla forma, Ø 018-023</t>
  </si>
  <si>
    <t>KOPĒJĀ CENA 7.6. daļai bez PVN, EUR:</t>
  </si>
  <si>
    <t>KOPĒJĀ CENA 7.7. daļai bez PVN, EUR:</t>
  </si>
  <si>
    <t>7.2.</t>
  </si>
  <si>
    <t>7.3.</t>
  </si>
  <si>
    <t>7.4.</t>
  </si>
  <si>
    <t>7.5.</t>
  </si>
  <si>
    <t>7.6.</t>
  </si>
  <si>
    <t>7.7.</t>
  </si>
  <si>
    <t>Apgriestā konusa forma 1.1-2.2, Ø009-018</t>
  </si>
  <si>
    <t>ZR apaļa forma, Ø012-018</t>
  </si>
  <si>
    <t>ZR apaļa forma, Ø010-023</t>
  </si>
  <si>
    <t>Apaļa forma, Ø023-035</t>
  </si>
  <si>
    <t>Apaļa forma, Ø008-018</t>
  </si>
  <si>
    <t>Cilindra forma, garums 4-8mm, Ø006-018</t>
  </si>
  <si>
    <t>Cilindra forma, garums 4-8mm, Ø023-027</t>
  </si>
  <si>
    <t>Cilindra forma, garums 9-12mm, Ø012-018</t>
  </si>
  <si>
    <t>Apgriestā konusa forma 3.4-5.0, Ø009-018</t>
  </si>
  <si>
    <t>Noapaļota cilindra forma, garums 3-5mm, Ø008-014</t>
  </si>
  <si>
    <t>Noapaļota cilindra forma, garums 6-7mm, Ø012-018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</si>
</sst>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Ls-426]\ * #,##0.00_-;\-[$Ls-426]\ * #,##0.00_-;_-[$Ls-426]\ * &quot;-&quot;??_-;_-@_-"/>
    <numFmt numFmtId="165" formatCode="&quot;€&quot;\ #,##0.00"/>
    <numFmt numFmtId="166" formatCode="_-&quot;€&quot;\ * #,##0.00_-;\-&quot;€&quot;\ * #,##0.00_-;_-&quot;€&quot;\ * &quot;-&quot;??_-;_-@_-"/>
    <numFmt numFmtId="167" formatCode="_-[$€-2]\ * #,##0.00_-;\-[$€-2]\ * #,##0.00_-;_-[$€-2]\ * &quot;-&quot;??_-;_-@_-"/>
  </numFmts>
  <fonts count="34"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sz val="10"/>
      <name val="Times New Roman"/>
      <family val="1"/>
      <charset val="186"/>
    </font>
    <font>
      <sz val="11"/>
      <color theme="1"/>
      <name val="Times New Roman"/>
      <family val="1"/>
      <charset val="186"/>
    </font>
    <font>
      <b/>
      <sz val="12"/>
      <name val="Times New Roman"/>
      <family val="1"/>
      <charset val="186"/>
    </font>
    <font>
      <b/>
      <sz val="10"/>
      <color theme="1"/>
      <name val="Times New Roman"/>
      <family val="1"/>
      <charset val="186"/>
    </font>
    <font>
      <b/>
      <i/>
      <sz val="12"/>
      <name val="Times New Roman"/>
      <family val="1"/>
      <charset val="186"/>
    </font>
    <font>
      <sz val="10"/>
      <color theme="4"/>
      <name val="Times New Roman"/>
      <family val="1"/>
      <charset val="186"/>
    </font>
    <font>
      <sz val="10"/>
      <color rgb="FFFF0000"/>
      <name val="Times New Roman"/>
      <family val="1"/>
      <charset val="186"/>
    </font>
    <font>
      <i/>
      <sz val="12"/>
      <name val="Times New Roman"/>
      <family val="1"/>
      <charset val="186"/>
    </font>
    <font>
      <b/>
      <i/>
      <sz val="13"/>
      <name val="Times New Roman"/>
      <family val="1"/>
      <charset val="186"/>
    </font>
    <font>
      <b/>
      <i/>
      <sz val="13"/>
      <color theme="4"/>
      <name val="Times New Roman"/>
      <family val="1"/>
      <charset val="186"/>
    </font>
    <font>
      <b/>
      <i/>
      <sz val="10"/>
      <name val="Times New Roman"/>
      <family val="1"/>
      <charset val="186"/>
    </font>
    <font>
      <sz val="10"/>
      <name val="Arial"/>
      <family val="2"/>
      <charset val="186"/>
    </font>
    <font>
      <b/>
      <sz val="10"/>
      <name val="Times New Roman"/>
      <family val="1"/>
      <charset val="186"/>
    </font>
    <font>
      <sz val="9"/>
      <color indexed="81"/>
      <name val="Tahoma"/>
      <family val="2"/>
      <charset val="186"/>
    </font>
    <font>
      <b/>
      <sz val="12"/>
      <name val="Cambria"/>
      <family val="1"/>
      <charset val="186"/>
    </font>
    <font>
      <b/>
      <i/>
      <sz val="13"/>
      <name val="Cambria"/>
      <family val="1"/>
      <charset val="186"/>
    </font>
    <font>
      <b/>
      <i/>
      <sz val="13"/>
      <color theme="4"/>
      <name val="Cambria"/>
      <family val="1"/>
      <charset val="186"/>
    </font>
    <font>
      <sz val="11"/>
      <color theme="1"/>
      <name val="Cambria"/>
      <family val="1"/>
      <charset val="186"/>
    </font>
    <font>
      <b/>
      <i/>
      <sz val="10"/>
      <name val="Cambria"/>
      <family val="1"/>
      <charset val="186"/>
    </font>
    <font>
      <sz val="11"/>
      <color theme="1"/>
      <name val="Calibri"/>
      <family val="2"/>
      <scheme val="minor"/>
    </font>
    <font>
      <b/>
      <sz val="10"/>
      <name val="Cambria"/>
      <family val="1"/>
      <charset val="186"/>
    </font>
    <font>
      <b/>
      <sz val="10"/>
      <color theme="1"/>
      <name val="Cambria"/>
      <family val="1"/>
      <charset val="186"/>
    </font>
    <font>
      <sz val="10"/>
      <name val="Times New Roman"/>
      <family val="1"/>
    </font>
    <font>
      <sz val="10"/>
      <name val="Cambria"/>
      <family val="1"/>
      <charset val="186"/>
    </font>
    <font>
      <sz val="10"/>
      <color theme="1"/>
      <name val="Cambria"/>
      <family val="1"/>
      <charset val="186"/>
    </font>
    <font>
      <b/>
      <i/>
      <sz val="10"/>
      <color theme="1"/>
      <name val="Cambria"/>
      <family val="1"/>
      <charset val="186"/>
    </font>
    <font>
      <b/>
      <sz val="11"/>
      <color theme="1"/>
      <name val="Cambria"/>
      <family val="1"/>
      <charset val="186"/>
    </font>
    <font>
      <sz val="10"/>
      <color rgb="FF7030A0"/>
      <name val="Cambria"/>
      <family val="1"/>
      <charset val="186"/>
    </font>
    <font>
      <sz val="12"/>
      <color theme="1"/>
      <name val="Cambria"/>
      <family val="1"/>
      <charset val="186"/>
    </font>
    <font>
      <sz val="12"/>
      <color rgb="FFFF0000"/>
      <name val="Times New Roman"/>
      <family val="1"/>
      <charset val="186"/>
    </font>
    <font>
      <b/>
      <sz val="11"/>
      <name val="Cambria"/>
      <family val="1"/>
      <charset val="186"/>
    </font>
  </fonts>
  <fills count="5">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indexed="9"/>
        <bgColor auto="1"/>
      </patternFill>
    </fill>
  </fills>
  <borders count="14">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7">
    <xf numFmtId="0" fontId="0" fillId="0" borderId="0"/>
    <xf numFmtId="44" fontId="1" fillId="0" borderId="0" applyFont="0" applyFill="0" applyBorder="0" applyAlignment="0" applyProtection="0"/>
    <xf numFmtId="164" fontId="2" fillId="0" borderId="0">
      <alignment vertical="center" wrapText="1"/>
    </xf>
    <xf numFmtId="0" fontId="14" fillId="0" borderId="0"/>
    <xf numFmtId="166" fontId="1" fillId="0" borderId="0" applyFont="0" applyFill="0" applyBorder="0" applyAlignment="0" applyProtection="0"/>
    <xf numFmtId="0" fontId="14" fillId="0" borderId="0"/>
    <xf numFmtId="0" fontId="22" fillId="0" borderId="0"/>
  </cellStyleXfs>
  <cellXfs count="139">
    <xf numFmtId="0" fontId="0" fillId="0" borderId="0" xfId="0"/>
    <xf numFmtId="0" fontId="2" fillId="0" borderId="0" xfId="0" applyFont="1" applyAlignment="1">
      <alignment horizontal="right" vertical="center"/>
    </xf>
    <xf numFmtId="0" fontId="2" fillId="0" borderId="0" xfId="2" applyNumberFormat="1" applyFont="1" applyAlignment="1">
      <alignment horizontal="left" vertical="center"/>
    </xf>
    <xf numFmtId="164" fontId="3" fillId="0" borderId="0" xfId="2" applyFont="1" applyAlignment="1">
      <alignment horizontal="left" vertical="top" wrapText="1"/>
    </xf>
    <xf numFmtId="164" fontId="3" fillId="0" borderId="0" xfId="2" applyFont="1">
      <alignment vertical="center" wrapText="1"/>
    </xf>
    <xf numFmtId="49" fontId="3" fillId="0" borderId="0" xfId="2" applyNumberFormat="1" applyFont="1" applyAlignment="1">
      <alignment horizontal="right" vertical="center" wrapText="1"/>
    </xf>
    <xf numFmtId="0" fontId="4" fillId="0" borderId="0" xfId="0" applyFont="1"/>
    <xf numFmtId="0" fontId="5" fillId="0" borderId="0" xfId="2" applyNumberFormat="1" applyFont="1" applyAlignment="1">
      <alignment horizontal="center" vertical="center" wrapText="1"/>
    </xf>
    <xf numFmtId="165" fontId="5" fillId="0" borderId="0" xfId="2" applyNumberFormat="1" applyFont="1" applyAlignment="1">
      <alignment horizontal="center" vertical="center" wrapText="1"/>
    </xf>
    <xf numFmtId="0" fontId="6" fillId="0" borderId="0" xfId="0" applyFont="1" applyAlignment="1">
      <alignment horizontal="left" vertical="center"/>
    </xf>
    <xf numFmtId="0" fontId="7" fillId="0" borderId="0" xfId="2" applyNumberFormat="1" applyFont="1" applyAlignment="1">
      <alignment horizontal="center" wrapText="1"/>
    </xf>
    <xf numFmtId="49" fontId="6" fillId="0" borderId="0" xfId="0" applyNumberFormat="1" applyFont="1" applyAlignment="1">
      <alignment horizontal="left" vertical="center"/>
    </xf>
    <xf numFmtId="49" fontId="3" fillId="0" borderId="4" xfId="2" quotePrefix="1" applyNumberFormat="1" applyFont="1" applyBorder="1" applyAlignment="1">
      <alignment vertical="top" wrapText="1"/>
    </xf>
    <xf numFmtId="49" fontId="3" fillId="0" borderId="5" xfId="2" quotePrefix="1" applyNumberFormat="1" applyFont="1" applyBorder="1" applyAlignment="1">
      <alignment vertical="top" wrapText="1"/>
    </xf>
    <xf numFmtId="0" fontId="5" fillId="2" borderId="5" xfId="2" applyNumberFormat="1" applyFont="1" applyFill="1" applyBorder="1" applyAlignment="1">
      <alignment horizontal="left" vertical="center" wrapText="1"/>
    </xf>
    <xf numFmtId="49" fontId="13" fillId="3" borderId="1" xfId="2" applyNumberFormat="1" applyFont="1" applyFill="1" applyBorder="1" applyAlignment="1">
      <alignment horizontal="right" vertical="center" wrapText="1"/>
    </xf>
    <xf numFmtId="49" fontId="13" fillId="3" borderId="3" xfId="2" applyNumberFormat="1" applyFont="1" applyFill="1" applyBorder="1" applyAlignment="1">
      <alignment horizontal="left" vertical="center" wrapText="1"/>
    </xf>
    <xf numFmtId="0" fontId="13" fillId="3" borderId="5" xfId="2" quotePrefix="1" applyNumberFormat="1" applyFont="1" applyFill="1" applyBorder="1" applyAlignment="1">
      <alignment vertical="center" wrapText="1"/>
    </xf>
    <xf numFmtId="0" fontId="13" fillId="3" borderId="5" xfId="2" quotePrefix="1" applyNumberFormat="1" applyFont="1" applyFill="1" applyBorder="1" applyAlignment="1">
      <alignment horizontal="center" vertical="center" wrapText="1"/>
    </xf>
    <xf numFmtId="0" fontId="13" fillId="3" borderId="2" xfId="2" quotePrefix="1" applyNumberFormat="1" applyFont="1" applyFill="1" applyBorder="1" applyAlignment="1">
      <alignment horizontal="center" vertical="center" wrapText="1"/>
    </xf>
    <xf numFmtId="165" fontId="13" fillId="3" borderId="5" xfId="2" quotePrefix="1" applyNumberFormat="1" applyFont="1" applyFill="1" applyBorder="1" applyAlignment="1">
      <alignment horizontal="center" vertical="center" wrapText="1"/>
    </xf>
    <xf numFmtId="49" fontId="3" fillId="0" borderId="1" xfId="2" quotePrefix="1" applyNumberFormat="1" applyFont="1" applyBorder="1" applyAlignment="1">
      <alignment horizontal="right" vertical="center" wrapText="1"/>
    </xf>
    <xf numFmtId="0" fontId="3" fillId="0" borderId="2" xfId="2" quotePrefix="1" applyNumberFormat="1" applyFont="1" applyBorder="1" applyAlignment="1">
      <alignment horizontal="left" vertical="center" wrapText="1"/>
    </xf>
    <xf numFmtId="0" fontId="3" fillId="0" borderId="5" xfId="3" applyFont="1" applyBorder="1" applyAlignment="1">
      <alignment horizontal="left" vertical="top" wrapText="1"/>
    </xf>
    <xf numFmtId="0" fontId="3" fillId="0" borderId="5" xfId="2" applyNumberFormat="1" applyFont="1" applyBorder="1" applyAlignment="1">
      <alignment vertical="center" wrapText="1"/>
    </xf>
    <xf numFmtId="0" fontId="3" fillId="0" borderId="2" xfId="2" applyNumberFormat="1" applyFont="1" applyBorder="1" applyAlignment="1">
      <alignment vertical="center" wrapText="1"/>
    </xf>
    <xf numFmtId="0" fontId="3" fillId="0" borderId="5" xfId="2" applyNumberFormat="1" applyFont="1" applyBorder="1" applyAlignment="1">
      <alignment horizontal="center" vertical="center" wrapText="1"/>
    </xf>
    <xf numFmtId="166" fontId="3" fillId="0" borderId="5" xfId="4" applyFont="1" applyBorder="1" applyAlignment="1">
      <alignment vertical="center" wrapText="1"/>
    </xf>
    <xf numFmtId="49" fontId="13" fillId="2" borderId="1" xfId="2" applyNumberFormat="1" applyFont="1" applyFill="1" applyBorder="1" applyAlignment="1">
      <alignment horizontal="right" vertical="center" wrapText="1"/>
    </xf>
    <xf numFmtId="49" fontId="13" fillId="2" borderId="2" xfId="2" applyNumberFormat="1" applyFont="1" applyFill="1" applyBorder="1" applyAlignment="1">
      <alignment horizontal="left" vertical="center" wrapText="1"/>
    </xf>
    <xf numFmtId="0" fontId="15" fillId="2" borderId="3" xfId="3" quotePrefix="1" applyFont="1" applyFill="1" applyBorder="1" applyAlignment="1">
      <alignment vertical="center" wrapText="1"/>
    </xf>
    <xf numFmtId="0" fontId="15" fillId="2" borderId="2" xfId="3" quotePrefix="1" applyFont="1" applyFill="1" applyBorder="1" applyAlignment="1">
      <alignment horizontal="right" vertical="center"/>
    </xf>
    <xf numFmtId="165" fontId="6" fillId="2" borderId="5" xfId="1" applyNumberFormat="1" applyFont="1" applyFill="1" applyBorder="1" applyAlignment="1">
      <alignment vertical="center" wrapText="1"/>
    </xf>
    <xf numFmtId="0" fontId="2" fillId="0" borderId="0" xfId="0" applyFont="1" applyFill="1" applyAlignment="1">
      <alignment wrapText="1"/>
    </xf>
    <xf numFmtId="49" fontId="13" fillId="3" borderId="1" xfId="2" applyNumberFormat="1" applyFont="1" applyFill="1" applyBorder="1" applyAlignment="1">
      <alignment horizontal="right" vertical="center"/>
    </xf>
    <xf numFmtId="49" fontId="13" fillId="3" borderId="3" xfId="2" applyNumberFormat="1" applyFont="1" applyFill="1" applyBorder="1" applyAlignment="1">
      <alignment horizontal="left" vertical="center"/>
    </xf>
    <xf numFmtId="0" fontId="13" fillId="3" borderId="5" xfId="2" quotePrefix="1" applyNumberFormat="1" applyFont="1" applyFill="1" applyBorder="1" applyAlignment="1">
      <alignment vertical="center"/>
    </xf>
    <xf numFmtId="0" fontId="4" fillId="0" borderId="0" xfId="0" applyFont="1" applyAlignment="1"/>
    <xf numFmtId="0" fontId="3" fillId="0" borderId="1" xfId="2" quotePrefix="1" applyNumberFormat="1" applyFont="1" applyBorder="1" applyAlignment="1">
      <alignment horizontal="right" vertical="center" wrapText="1"/>
    </xf>
    <xf numFmtId="49" fontId="3" fillId="4" borderId="5" xfId="0" applyNumberFormat="1" applyFont="1" applyFill="1" applyBorder="1" applyAlignment="1">
      <alignment wrapText="1"/>
    </xf>
    <xf numFmtId="0" fontId="4" fillId="0" borderId="1" xfId="0" applyFont="1" applyBorder="1"/>
    <xf numFmtId="0" fontId="4" fillId="0" borderId="2" xfId="0" applyFont="1" applyBorder="1"/>
    <xf numFmtId="0" fontId="15" fillId="0" borderId="6" xfId="0" quotePrefix="1" applyFont="1" applyBorder="1" applyAlignment="1">
      <alignment horizontal="right" vertical="top" wrapText="1"/>
    </xf>
    <xf numFmtId="0" fontId="7" fillId="0" borderId="0" xfId="2" applyNumberFormat="1" applyFont="1" applyAlignment="1">
      <alignment horizontal="center" wrapText="1"/>
    </xf>
    <xf numFmtId="0" fontId="5" fillId="0" borderId="0" xfId="2" applyNumberFormat="1" applyFont="1" applyAlignment="1">
      <alignment horizontal="center" vertical="center" wrapText="1"/>
    </xf>
    <xf numFmtId="49" fontId="15" fillId="4" borderId="5" xfId="0" applyNumberFormat="1" applyFont="1" applyFill="1" applyBorder="1" applyAlignment="1">
      <alignment wrapText="1"/>
    </xf>
    <xf numFmtId="0" fontId="17" fillId="2" borderId="1" xfId="2" applyNumberFormat="1" applyFont="1" applyFill="1" applyBorder="1" applyAlignment="1">
      <alignment horizontal="center" vertical="center" wrapText="1"/>
    </xf>
    <xf numFmtId="49" fontId="17" fillId="2" borderId="3" xfId="2" applyNumberFormat="1" applyFont="1" applyFill="1" applyBorder="1" applyAlignment="1">
      <alignment horizontal="center" vertical="center" wrapText="1"/>
    </xf>
    <xf numFmtId="0" fontId="17" fillId="2" borderId="5" xfId="2" applyNumberFormat="1" applyFont="1" applyFill="1" applyBorder="1" applyAlignment="1">
      <alignment horizontal="left" vertical="center" wrapText="1"/>
    </xf>
    <xf numFmtId="0" fontId="18" fillId="2" borderId="1" xfId="2" applyNumberFormat="1" applyFont="1" applyFill="1" applyBorder="1" applyAlignment="1">
      <alignment horizontal="center" vertical="center" wrapText="1"/>
    </xf>
    <xf numFmtId="0" fontId="19" fillId="2" borderId="3" xfId="2" applyNumberFormat="1" applyFont="1" applyFill="1" applyBorder="1" applyAlignment="1">
      <alignment horizontal="center" vertical="center" wrapText="1"/>
    </xf>
    <xf numFmtId="0" fontId="19" fillId="2" borderId="2" xfId="2" applyNumberFormat="1" applyFont="1" applyFill="1" applyBorder="1" applyAlignment="1">
      <alignment horizontal="center" vertical="center" wrapText="1"/>
    </xf>
    <xf numFmtId="0" fontId="20" fillId="0" borderId="0" xfId="0" applyFont="1"/>
    <xf numFmtId="49" fontId="21" fillId="3" borderId="1" xfId="2" applyNumberFormat="1" applyFont="1" applyFill="1" applyBorder="1" applyAlignment="1">
      <alignment horizontal="right" vertical="center" wrapText="1"/>
    </xf>
    <xf numFmtId="49" fontId="21" fillId="3" borderId="3" xfId="2" applyNumberFormat="1" applyFont="1" applyFill="1" applyBorder="1" applyAlignment="1">
      <alignment horizontal="left" vertical="center" wrapText="1"/>
    </xf>
    <xf numFmtId="0" fontId="21" fillId="3" borderId="5" xfId="2" quotePrefix="1" applyNumberFormat="1" applyFont="1" applyFill="1" applyBorder="1" applyAlignment="1">
      <alignment vertical="center" wrapText="1"/>
    </xf>
    <xf numFmtId="0" fontId="21" fillId="3" borderId="5" xfId="2" quotePrefix="1" applyNumberFormat="1" applyFont="1" applyFill="1" applyBorder="1" applyAlignment="1">
      <alignment horizontal="center" vertical="center" wrapText="1"/>
    </xf>
    <xf numFmtId="0" fontId="21" fillId="3" borderId="2" xfId="2" quotePrefix="1" applyNumberFormat="1" applyFont="1" applyFill="1" applyBorder="1" applyAlignment="1">
      <alignment horizontal="center" vertical="center" wrapText="1"/>
    </xf>
    <xf numFmtId="165" fontId="21" fillId="3" borderId="5" xfId="2" quotePrefix="1" applyNumberFormat="1" applyFont="1" applyFill="1" applyBorder="1" applyAlignment="1">
      <alignment horizontal="center" vertical="center" wrapText="1"/>
    </xf>
    <xf numFmtId="49" fontId="3" fillId="0" borderId="2" xfId="2" quotePrefix="1" applyNumberFormat="1" applyFont="1" applyBorder="1" applyAlignment="1">
      <alignment horizontal="left" vertical="center" wrapText="1"/>
    </xf>
    <xf numFmtId="0" fontId="2" fillId="0" borderId="5" xfId="2" applyNumberFormat="1" applyBorder="1">
      <alignment vertical="center" wrapText="1"/>
    </xf>
    <xf numFmtId="0" fontId="2" fillId="0" borderId="2" xfId="2" applyNumberFormat="1" applyBorder="1">
      <alignment vertical="center" wrapText="1"/>
    </xf>
    <xf numFmtId="0" fontId="2" fillId="0" borderId="5" xfId="2" applyNumberFormat="1" applyBorder="1" applyAlignment="1">
      <alignment horizontal="center" vertical="center" wrapText="1"/>
    </xf>
    <xf numFmtId="44" fontId="3" fillId="0" borderId="5" xfId="1" applyFont="1" applyBorder="1" applyAlignment="1">
      <alignment vertical="center" wrapText="1"/>
    </xf>
    <xf numFmtId="49" fontId="21" fillId="2" borderId="1" xfId="2" applyNumberFormat="1" applyFont="1" applyFill="1" applyBorder="1" applyAlignment="1">
      <alignment horizontal="right" vertical="center" wrapText="1"/>
    </xf>
    <xf numFmtId="49" fontId="21" fillId="2" borderId="2" xfId="2" applyNumberFormat="1" applyFont="1" applyFill="1" applyBorder="1" applyAlignment="1">
      <alignment horizontal="left" vertical="center" wrapText="1"/>
    </xf>
    <xf numFmtId="0" fontId="23" fillId="2" borderId="3" xfId="3" quotePrefix="1" applyFont="1" applyFill="1" applyBorder="1" applyAlignment="1">
      <alignment vertical="center" wrapText="1"/>
    </xf>
    <xf numFmtId="0" fontId="23" fillId="2" borderId="2" xfId="3" quotePrefix="1" applyFont="1" applyFill="1" applyBorder="1" applyAlignment="1">
      <alignment horizontal="right" vertical="center"/>
    </xf>
    <xf numFmtId="165" fontId="24" fillId="2" borderId="5" xfId="1" applyNumberFormat="1" applyFont="1" applyFill="1" applyBorder="1" applyAlignment="1">
      <alignment vertical="center" wrapText="1"/>
    </xf>
    <xf numFmtId="49" fontId="21" fillId="3" borderId="1" xfId="2" applyNumberFormat="1" applyFont="1" applyFill="1" applyBorder="1" applyAlignment="1">
      <alignment horizontal="right" vertical="center"/>
    </xf>
    <xf numFmtId="49" fontId="21" fillId="3" borderId="3" xfId="2" applyNumberFormat="1" applyFont="1" applyFill="1" applyBorder="1" applyAlignment="1">
      <alignment horizontal="left" vertical="center"/>
    </xf>
    <xf numFmtId="0" fontId="21" fillId="3" borderId="5" xfId="2" quotePrefix="1" applyNumberFormat="1" applyFont="1" applyFill="1" applyBorder="1" applyAlignment="1">
      <alignment vertical="center"/>
    </xf>
    <xf numFmtId="0" fontId="25" fillId="0" borderId="2" xfId="2" quotePrefix="1" applyNumberFormat="1" applyFont="1" applyBorder="1" applyAlignment="1">
      <alignment horizontal="left" vertical="center" wrapText="1"/>
    </xf>
    <xf numFmtId="0" fontId="25" fillId="0" borderId="5" xfId="3" applyFont="1" applyBorder="1" applyAlignment="1">
      <alignment horizontal="left" vertical="top" wrapText="1"/>
    </xf>
    <xf numFmtId="16" fontId="25" fillId="0" borderId="3" xfId="2" quotePrefix="1" applyNumberFormat="1" applyFont="1" applyBorder="1" applyAlignment="1">
      <alignment horizontal="right" vertical="center" wrapText="1"/>
    </xf>
    <xf numFmtId="0" fontId="26" fillId="0" borderId="0" xfId="5" applyFont="1"/>
    <xf numFmtId="0" fontId="27" fillId="0" borderId="5" xfId="0" applyFont="1" applyBorder="1" applyAlignment="1">
      <alignment horizontal="right" vertical="center" wrapText="1"/>
    </xf>
    <xf numFmtId="49" fontId="3" fillId="4" borderId="6" xfId="0" applyNumberFormat="1" applyFont="1" applyFill="1" applyBorder="1" applyAlignment="1">
      <alignment wrapText="1"/>
    </xf>
    <xf numFmtId="49" fontId="15" fillId="4" borderId="6" xfId="0" applyNumberFormat="1" applyFont="1" applyFill="1" applyBorder="1" applyAlignment="1">
      <alignment wrapText="1"/>
    </xf>
    <xf numFmtId="0" fontId="30" fillId="0" borderId="0" xfId="0" applyFont="1" applyAlignment="1">
      <alignment horizontal="center" vertical="center"/>
    </xf>
    <xf numFmtId="0" fontId="27" fillId="0" borderId="0" xfId="0" applyFont="1" applyAlignment="1">
      <alignment horizontal="left" vertical="top"/>
    </xf>
    <xf numFmtId="0" fontId="27" fillId="0" borderId="0" xfId="0" applyFont="1" applyAlignment="1">
      <alignment horizontal="center" vertical="center"/>
    </xf>
    <xf numFmtId="0" fontId="26" fillId="0" borderId="0" xfId="6" applyFont="1" applyAlignment="1">
      <alignment horizontal="right" vertical="center"/>
    </xf>
    <xf numFmtId="0" fontId="27" fillId="0" borderId="0" xfId="6" applyFont="1" applyAlignment="1">
      <alignment horizontal="right"/>
    </xf>
    <xf numFmtId="0" fontId="26" fillId="0" borderId="0" xfId="0" applyFont="1" applyAlignment="1">
      <alignment horizontal="center" vertical="center"/>
    </xf>
    <xf numFmtId="0" fontId="33" fillId="0" borderId="10" xfId="0" applyFont="1" applyBorder="1" applyAlignment="1">
      <alignment horizontal="center" vertical="center" wrapText="1"/>
    </xf>
    <xf numFmtId="0" fontId="21" fillId="0" borderId="11" xfId="0" quotePrefix="1" applyFont="1" applyBorder="1" applyAlignment="1">
      <alignment horizontal="center" vertical="center"/>
    </xf>
    <xf numFmtId="0" fontId="7" fillId="0" borderId="0" xfId="2" applyNumberFormat="1" applyFont="1" applyAlignment="1">
      <alignment horizontal="center" wrapText="1"/>
    </xf>
    <xf numFmtId="0" fontId="5" fillId="0" borderId="0" xfId="2" applyNumberFormat="1" applyFont="1" applyAlignment="1">
      <alignment horizontal="center" vertical="center" wrapText="1"/>
    </xf>
    <xf numFmtId="0" fontId="7" fillId="0" borderId="0" xfId="2" applyNumberFormat="1" applyFont="1" applyAlignment="1">
      <alignment horizontal="center" wrapText="1"/>
    </xf>
    <xf numFmtId="0" fontId="5" fillId="0" borderId="0" xfId="2" applyNumberFormat="1" applyFont="1" applyAlignment="1">
      <alignment horizontal="center" vertical="center" wrapText="1"/>
    </xf>
    <xf numFmtId="49" fontId="3" fillId="0" borderId="5" xfId="0" applyNumberFormat="1" applyFont="1" applyFill="1" applyBorder="1" applyAlignment="1">
      <alignment wrapText="1"/>
    </xf>
    <xf numFmtId="0" fontId="32" fillId="0" borderId="9" xfId="0" applyFont="1" applyBorder="1" applyAlignment="1">
      <alignment horizontal="right" vertical="center"/>
    </xf>
    <xf numFmtId="0" fontId="33" fillId="0" borderId="10" xfId="0" applyFont="1" applyBorder="1" applyAlignment="1">
      <alignment horizontal="center" vertical="center"/>
    </xf>
    <xf numFmtId="0" fontId="26" fillId="0" borderId="11" xfId="0" applyFont="1" applyBorder="1" applyAlignment="1">
      <alignment horizontal="left" vertical="top"/>
    </xf>
    <xf numFmtId="0" fontId="26" fillId="0" borderId="12" xfId="0" applyFont="1" applyBorder="1" applyAlignment="1">
      <alignment horizontal="left" vertical="top"/>
    </xf>
    <xf numFmtId="0" fontId="26" fillId="0" borderId="13" xfId="0" applyFont="1" applyBorder="1" applyAlignment="1">
      <alignment horizontal="left" vertical="top"/>
    </xf>
    <xf numFmtId="0" fontId="26" fillId="0" borderId="11" xfId="0" applyFont="1" applyBorder="1" applyAlignment="1">
      <alignment horizontal="left" vertical="top"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1" xfId="2" applyNumberFormat="1" applyFont="1" applyBorder="1" applyAlignment="1">
      <alignment horizontal="center" vertical="center" wrapText="1"/>
    </xf>
    <xf numFmtId="0" fontId="2" fillId="0" borderId="2" xfId="2" applyNumberFormat="1" applyFont="1" applyBorder="1" applyAlignment="1">
      <alignment horizontal="center" vertical="center" wrapText="1"/>
    </xf>
    <xf numFmtId="0" fontId="13" fillId="3" borderId="1" xfId="2" quotePrefix="1" applyNumberFormat="1" applyFont="1" applyFill="1" applyBorder="1" applyAlignment="1">
      <alignment horizontal="center" vertical="center"/>
    </xf>
    <xf numFmtId="0" fontId="13" fillId="3" borderId="2" xfId="2" quotePrefix="1" applyNumberFormat="1" applyFont="1" applyFill="1" applyBorder="1" applyAlignment="1">
      <alignment horizontal="center" vertical="center"/>
    </xf>
    <xf numFmtId="0" fontId="5" fillId="2" borderId="1" xfId="2" applyNumberFormat="1" applyFont="1" applyFill="1" applyBorder="1" applyAlignment="1">
      <alignment horizontal="center" vertical="center" wrapText="1"/>
    </xf>
    <xf numFmtId="49" fontId="5" fillId="2" borderId="2" xfId="2" applyNumberFormat="1" applyFont="1" applyFill="1" applyBorder="1" applyAlignment="1">
      <alignment horizontal="center" vertical="center" wrapText="1"/>
    </xf>
    <xf numFmtId="0" fontId="11" fillId="2" borderId="1" xfId="2" applyNumberFormat="1" applyFont="1" applyFill="1" applyBorder="1" applyAlignment="1">
      <alignment horizontal="center" vertical="center" wrapText="1"/>
    </xf>
    <xf numFmtId="0" fontId="12" fillId="2" borderId="3" xfId="2" applyNumberFormat="1" applyFont="1" applyFill="1" applyBorder="1" applyAlignment="1">
      <alignment horizontal="center" vertical="center" wrapText="1"/>
    </xf>
    <xf numFmtId="0" fontId="12" fillId="2" borderId="2" xfId="2" applyNumberFormat="1" applyFont="1" applyFill="1" applyBorder="1" applyAlignment="1">
      <alignment horizontal="center" vertical="center" wrapText="1"/>
    </xf>
    <xf numFmtId="0" fontId="3" fillId="0" borderId="1" xfId="2" applyNumberFormat="1" applyFont="1" applyBorder="1" applyAlignment="1">
      <alignment horizontal="right" vertical="top" wrapText="1"/>
    </xf>
    <xf numFmtId="0" fontId="3" fillId="0" borderId="2" xfId="2" applyNumberFormat="1" applyFont="1" applyBorder="1" applyAlignment="1">
      <alignment horizontal="right" vertical="top" wrapText="1"/>
    </xf>
    <xf numFmtId="0" fontId="3" fillId="0" borderId="1" xfId="2" quotePrefix="1" applyNumberFormat="1" applyFont="1" applyFill="1" applyBorder="1" applyAlignment="1">
      <alignment horizontal="left" vertical="top" wrapText="1"/>
    </xf>
    <xf numFmtId="0" fontId="3" fillId="0" borderId="3" xfId="2" quotePrefix="1" applyNumberFormat="1" applyFont="1" applyFill="1" applyBorder="1" applyAlignment="1">
      <alignment horizontal="left" vertical="top" wrapText="1"/>
    </xf>
    <xf numFmtId="0" fontId="3" fillId="0" borderId="2" xfId="2" quotePrefix="1" applyNumberFormat="1" applyFont="1" applyFill="1" applyBorder="1" applyAlignment="1">
      <alignment horizontal="left" vertical="top" wrapText="1"/>
    </xf>
    <xf numFmtId="0" fontId="10" fillId="0" borderId="0" xfId="2" applyNumberFormat="1" applyFont="1" applyAlignment="1">
      <alignment horizontal="center" wrapText="1"/>
    </xf>
    <xf numFmtId="0" fontId="7" fillId="0" borderId="0" xfId="2" applyNumberFormat="1" applyFont="1" applyAlignment="1">
      <alignment horizontal="center" wrapText="1"/>
    </xf>
    <xf numFmtId="0" fontId="2" fillId="0" borderId="1" xfId="0" applyFont="1" applyBorder="1" applyAlignment="1">
      <alignment horizontal="right" vertical="top" wrapText="1"/>
    </xf>
    <xf numFmtId="0" fontId="2" fillId="0" borderId="2" xfId="0" applyFont="1" applyBorder="1" applyAlignment="1">
      <alignment horizontal="right" vertical="top" wrapText="1"/>
    </xf>
    <xf numFmtId="0" fontId="3" fillId="0" borderId="1" xfId="2" quotePrefix="1" applyNumberFormat="1" applyFont="1" applyBorder="1" applyAlignment="1">
      <alignment horizontal="left" vertical="top" wrapText="1"/>
    </xf>
    <xf numFmtId="0" fontId="3" fillId="0" borderId="3" xfId="2" quotePrefix="1" applyNumberFormat="1" applyFont="1" applyBorder="1" applyAlignment="1">
      <alignment horizontal="left" vertical="top" wrapText="1"/>
    </xf>
    <xf numFmtId="0" fontId="3" fillId="0" borderId="2" xfId="2" quotePrefix="1" applyNumberFormat="1" applyFont="1" applyBorder="1" applyAlignment="1">
      <alignment horizontal="left" vertical="top" wrapText="1"/>
    </xf>
    <xf numFmtId="0" fontId="5" fillId="0" borderId="0" xfId="2" applyNumberFormat="1" applyFont="1" applyAlignment="1">
      <alignment horizontal="center" vertical="center" wrapText="1"/>
    </xf>
    <xf numFmtId="0" fontId="5" fillId="0" borderId="0" xfId="2" applyNumberFormat="1" applyFont="1" applyFill="1" applyAlignment="1">
      <alignment horizontal="center" vertical="center" wrapText="1"/>
    </xf>
    <xf numFmtId="0" fontId="21" fillId="3" borderId="1" xfId="2" quotePrefix="1" applyNumberFormat="1" applyFont="1" applyFill="1" applyBorder="1" applyAlignment="1">
      <alignment horizontal="center" vertical="center"/>
    </xf>
    <xf numFmtId="0" fontId="21" fillId="3" borderId="2" xfId="2" quotePrefix="1" applyNumberFormat="1" applyFont="1" applyFill="1" applyBorder="1" applyAlignment="1">
      <alignment horizontal="center" vertical="center"/>
    </xf>
    <xf numFmtId="0" fontId="2" fillId="0" borderId="1" xfId="2" applyNumberFormat="1" applyBorder="1" applyAlignment="1">
      <alignment horizontal="center" vertical="center" wrapText="1"/>
    </xf>
    <xf numFmtId="0" fontId="2" fillId="0" borderId="2" xfId="2" applyNumberFormat="1" applyBorder="1" applyAlignment="1">
      <alignment horizontal="center" vertical="center" wrapText="1"/>
    </xf>
    <xf numFmtId="0" fontId="28" fillId="2" borderId="5" xfId="0" applyFont="1" applyFill="1" applyBorder="1" applyAlignment="1">
      <alignment horizontal="center" vertical="center" wrapText="1"/>
    </xf>
    <xf numFmtId="167" fontId="29" fillId="2" borderId="5" xfId="0" applyNumberFormat="1" applyFont="1" applyFill="1" applyBorder="1" applyAlignment="1">
      <alignment horizontal="center" vertical="center" wrapText="1"/>
    </xf>
    <xf numFmtId="0" fontId="29" fillId="2" borderId="5" xfId="0" applyFont="1" applyFill="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166" fontId="20" fillId="0" borderId="5" xfId="0" applyNumberFormat="1" applyFont="1" applyBorder="1" applyAlignment="1">
      <alignment horizontal="center" vertical="center" wrapText="1"/>
    </xf>
    <xf numFmtId="0" fontId="20" fillId="0" borderId="5" xfId="0" applyFont="1" applyBorder="1" applyAlignment="1">
      <alignment horizontal="center" vertical="center" wrapText="1"/>
    </xf>
    <xf numFmtId="167" fontId="20" fillId="0" borderId="5" xfId="0" applyNumberFormat="1" applyFont="1" applyBorder="1" applyAlignment="1">
      <alignment horizontal="center" vertical="center" wrapText="1"/>
    </xf>
  </cellXfs>
  <cellStyles count="7">
    <cellStyle name="Currency" xfId="1" builtinId="4"/>
    <cellStyle name="Currency 2" xfId="4" xr:uid="{0F1FCB0B-8A63-4B1D-A332-889A698F18DA}"/>
    <cellStyle name="Normal" xfId="0" builtinId="0"/>
    <cellStyle name="Normal 2" xfId="3" xr:uid="{0579DF16-7A54-4272-8C9D-A475BBCCDD73}"/>
    <cellStyle name="Normal 2 5" xfId="5" xr:uid="{6B7E4143-7DD5-41EC-8AFC-DA238C9DBFA6}"/>
    <cellStyle name="Normal 4" xfId="2" xr:uid="{44ED43B5-82DA-4803-A1F8-2942A1FBDDF9}"/>
    <cellStyle name="Normal 5" xfId="6" xr:uid="{D77BC045-BC3F-402E-B7B4-578AC2F1F9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E9B76-3F19-48BC-9FAE-AAF46B6CF657}">
  <dimension ref="A1:D15"/>
  <sheetViews>
    <sheetView workbookViewId="0">
      <selection activeCell="B13" sqref="B13:D13"/>
    </sheetView>
  </sheetViews>
  <sheetFormatPr defaultRowHeight="15" x14ac:dyDescent="0.25"/>
  <cols>
    <col min="1" max="1" width="9.5703125" customWidth="1"/>
    <col min="2" max="2" width="65.140625" customWidth="1"/>
    <col min="3" max="3" width="13" customWidth="1"/>
    <col min="4" max="4" width="16.85546875" customWidth="1"/>
  </cols>
  <sheetData>
    <row r="1" spans="1:4" x14ac:dyDescent="0.25">
      <c r="A1" s="79"/>
      <c r="B1" s="80"/>
      <c r="C1" s="81"/>
      <c r="D1" s="82" t="s">
        <v>244</v>
      </c>
    </row>
    <row r="2" spans="1:4" ht="15.75" x14ac:dyDescent="0.25">
      <c r="A2" s="79"/>
      <c r="B2" s="80"/>
      <c r="C2" s="81"/>
      <c r="D2" s="83" t="s">
        <v>248</v>
      </c>
    </row>
    <row r="3" spans="1:4" x14ac:dyDescent="0.25">
      <c r="A3" s="79"/>
      <c r="B3" s="80"/>
      <c r="C3" s="81"/>
      <c r="D3" s="83" t="s">
        <v>245</v>
      </c>
    </row>
    <row r="4" spans="1:4" ht="15.75" x14ac:dyDescent="0.25">
      <c r="A4" s="84"/>
      <c r="B4" s="92"/>
      <c r="C4" s="92"/>
      <c r="D4" s="92"/>
    </row>
    <row r="5" spans="1:4" ht="28.5" x14ac:dyDescent="0.25">
      <c r="A5" s="85" t="s">
        <v>246</v>
      </c>
      <c r="B5" s="93" t="s">
        <v>247</v>
      </c>
      <c r="C5" s="93"/>
      <c r="D5" s="93"/>
    </row>
    <row r="6" spans="1:4" x14ac:dyDescent="0.25">
      <c r="A6" s="86">
        <v>1</v>
      </c>
      <c r="B6" s="94" t="str">
        <f>'1'!C21</f>
        <v>Mutes atbalsts (mouth prop)</v>
      </c>
      <c r="C6" s="95"/>
      <c r="D6" s="96"/>
    </row>
    <row r="7" spans="1:4" x14ac:dyDescent="0.25">
      <c r="A7" s="86">
        <v>2</v>
      </c>
      <c r="B7" s="94" t="str">
        <f>'2'!C21</f>
        <v>Zobārstniecības iekārtas mazgāšanas - dezinfekcijas šķidrums</v>
      </c>
      <c r="C7" s="95"/>
      <c r="D7" s="96"/>
    </row>
    <row r="8" spans="1:4" x14ac:dyDescent="0.25">
      <c r="A8" s="86">
        <v>3</v>
      </c>
      <c r="B8" s="94" t="str">
        <f>'3'!C21</f>
        <v>Piederumi uzgaļu tīrīšanas un eļļošanas iekārtai Assistina 3x3</v>
      </c>
      <c r="C8" s="95"/>
      <c r="D8" s="96"/>
    </row>
    <row r="9" spans="1:4" x14ac:dyDescent="0.25">
      <c r="A9" s="86">
        <v>4</v>
      </c>
      <c r="B9" s="94" t="str">
        <f>'4'!C21</f>
        <v>Piederumi ultraskaņas ģeneratoram Piezotome Aceteon Stalec</v>
      </c>
      <c r="C9" s="95"/>
      <c r="D9" s="96"/>
    </row>
    <row r="10" spans="1:4" x14ac:dyDescent="0.25">
      <c r="A10" s="86">
        <v>5</v>
      </c>
      <c r="B10" s="94" t="str">
        <f>'5'!C21</f>
        <v>Piederumi sejas-žokļu ķirurģijas iekārtai ELCOMED SA-310 D</v>
      </c>
      <c r="C10" s="95"/>
      <c r="D10" s="96"/>
    </row>
    <row r="11" spans="1:4" x14ac:dyDescent="0.25">
      <c r="A11" s="86">
        <v>6</v>
      </c>
      <c r="B11" s="94" t="str">
        <f>'6'!C21</f>
        <v>Osteosintēzes skrūvju izņemšanas sistēma</v>
      </c>
      <c r="C11" s="95"/>
      <c r="D11" s="96"/>
    </row>
    <row r="12" spans="1:4" x14ac:dyDescent="0.25">
      <c r="A12" s="86">
        <v>7</v>
      </c>
      <c r="B12" s="94" t="str">
        <f>'7'!C21</f>
        <v>Mikromotora instrumenti</v>
      </c>
      <c r="C12" s="95"/>
      <c r="D12" s="96"/>
    </row>
    <row r="13" spans="1:4" x14ac:dyDescent="0.25">
      <c r="A13" s="86"/>
      <c r="B13" s="94"/>
      <c r="C13" s="95"/>
      <c r="D13" s="96"/>
    </row>
    <row r="14" spans="1:4" x14ac:dyDescent="0.25">
      <c r="A14" s="86"/>
      <c r="B14" s="94"/>
      <c r="C14" s="95"/>
      <c r="D14" s="96"/>
    </row>
    <row r="15" spans="1:4" x14ac:dyDescent="0.25">
      <c r="A15" s="86"/>
      <c r="B15" s="97"/>
      <c r="C15" s="98"/>
      <c r="D15" s="99"/>
    </row>
  </sheetData>
  <mergeCells count="12">
    <mergeCell ref="B15:D15"/>
    <mergeCell ref="B9:D9"/>
    <mergeCell ref="B10:D10"/>
    <mergeCell ref="B11:D11"/>
    <mergeCell ref="B12:D12"/>
    <mergeCell ref="B13:D13"/>
    <mergeCell ref="B14:D14"/>
    <mergeCell ref="B4:D4"/>
    <mergeCell ref="B5:D5"/>
    <mergeCell ref="B6:D6"/>
    <mergeCell ref="B7:D7"/>
    <mergeCell ref="B8: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E86C9-0007-4A38-AAA6-A072DFF71AD7}">
  <dimension ref="A1:G32"/>
  <sheetViews>
    <sheetView topLeftCell="A7" zoomScale="85" zoomScaleNormal="85" workbookViewId="0">
      <selection activeCell="O22" sqref="O22"/>
    </sheetView>
  </sheetViews>
  <sheetFormatPr defaultColWidth="9.140625" defaultRowHeight="15" x14ac:dyDescent="0.25"/>
  <cols>
    <col min="1" max="2" width="4.85546875" style="6" customWidth="1"/>
    <col min="3" max="3" width="55.42578125" style="6" customWidth="1"/>
    <col min="4" max="4" width="35.7109375" style="6" customWidth="1"/>
    <col min="5" max="7" width="16.7109375" style="6" customWidth="1"/>
    <col min="8" max="16384" width="9.140625" style="6"/>
  </cols>
  <sheetData>
    <row r="1" spans="1:7" x14ac:dyDescent="0.25">
      <c r="A1" s="1"/>
      <c r="B1" s="2"/>
      <c r="C1" s="3"/>
      <c r="D1" s="4"/>
      <c r="E1" s="4"/>
      <c r="F1" s="4"/>
      <c r="G1" s="5" t="s">
        <v>0</v>
      </c>
    </row>
    <row r="2" spans="1:7" ht="15.75" x14ac:dyDescent="0.25">
      <c r="A2" s="1"/>
      <c r="B2" s="124" t="s">
        <v>1</v>
      </c>
      <c r="C2" s="124"/>
      <c r="D2" s="124"/>
      <c r="E2" s="124"/>
      <c r="F2" s="124"/>
      <c r="G2" s="124"/>
    </row>
    <row r="3" spans="1:7" ht="15.75" x14ac:dyDescent="0.25">
      <c r="A3" s="1"/>
      <c r="B3" s="125" t="s">
        <v>41</v>
      </c>
      <c r="C3" s="125"/>
      <c r="D3" s="125"/>
      <c r="E3" s="125"/>
      <c r="F3" s="125"/>
      <c r="G3" s="125"/>
    </row>
    <row r="4" spans="1:7" ht="15.75" x14ac:dyDescent="0.25">
      <c r="A4" s="1"/>
      <c r="B4" s="124" t="str">
        <f>CONCATENATE("",A21,"daļa ",C21," ")</f>
        <v xml:space="preserve">1.daļa Mutes atbalsts (mouth prop) </v>
      </c>
      <c r="C4" s="124"/>
      <c r="D4" s="124"/>
      <c r="E4" s="124"/>
      <c r="F4" s="124"/>
      <c r="G4" s="124"/>
    </row>
    <row r="5" spans="1:7" ht="15.75" x14ac:dyDescent="0.25">
      <c r="A5" s="1"/>
      <c r="B5" s="7"/>
      <c r="C5" s="7"/>
      <c r="D5" s="7"/>
      <c r="E5" s="7"/>
      <c r="F5" s="7"/>
      <c r="G5" s="8"/>
    </row>
    <row r="6" spans="1:7" ht="15.75" x14ac:dyDescent="0.25">
      <c r="A6" s="9" t="s">
        <v>2</v>
      </c>
      <c r="B6" s="10"/>
      <c r="C6" s="10"/>
      <c r="D6" s="10"/>
      <c r="E6" s="10"/>
      <c r="F6" s="10"/>
      <c r="G6" s="11" t="s">
        <v>3</v>
      </c>
    </row>
    <row r="7" spans="1:7" ht="27" customHeight="1" x14ac:dyDescent="0.25">
      <c r="A7" s="112" t="s">
        <v>4</v>
      </c>
      <c r="B7" s="113"/>
      <c r="C7" s="121" t="s">
        <v>5</v>
      </c>
      <c r="D7" s="122"/>
      <c r="E7" s="122"/>
      <c r="F7" s="123"/>
      <c r="G7" s="12"/>
    </row>
    <row r="8" spans="1:7" ht="15" customHeight="1" x14ac:dyDescent="0.25">
      <c r="A8" s="112" t="s">
        <v>6</v>
      </c>
      <c r="B8" s="113"/>
      <c r="C8" s="121" t="s">
        <v>7</v>
      </c>
      <c r="D8" s="122"/>
      <c r="E8" s="122"/>
      <c r="F8" s="123"/>
      <c r="G8" s="12"/>
    </row>
    <row r="9" spans="1:7" ht="39.75" customHeight="1" x14ac:dyDescent="0.25">
      <c r="A9" s="119" t="s">
        <v>8</v>
      </c>
      <c r="B9" s="120"/>
      <c r="C9" s="121" t="s">
        <v>9</v>
      </c>
      <c r="D9" s="122"/>
      <c r="E9" s="122"/>
      <c r="F9" s="123"/>
      <c r="G9" s="13"/>
    </row>
    <row r="10" spans="1:7" ht="15" customHeight="1" x14ac:dyDescent="0.25">
      <c r="A10" s="112" t="s">
        <v>10</v>
      </c>
      <c r="B10" s="113"/>
      <c r="C10" s="121" t="s">
        <v>11</v>
      </c>
      <c r="D10" s="122"/>
      <c r="E10" s="122"/>
      <c r="F10" s="123"/>
      <c r="G10" s="13"/>
    </row>
    <row r="11" spans="1:7" ht="52.5" customHeight="1" x14ac:dyDescent="0.25">
      <c r="A11" s="112" t="s">
        <v>12</v>
      </c>
      <c r="B11" s="113"/>
      <c r="C11" s="114" t="s">
        <v>13</v>
      </c>
      <c r="D11" s="115"/>
      <c r="E11" s="115"/>
      <c r="F11" s="116"/>
      <c r="G11" s="13"/>
    </row>
    <row r="12" spans="1:7" ht="30" customHeight="1" x14ac:dyDescent="0.25">
      <c r="A12" s="112" t="s">
        <v>14</v>
      </c>
      <c r="B12" s="113"/>
      <c r="C12" s="114" t="s">
        <v>15</v>
      </c>
      <c r="D12" s="115"/>
      <c r="E12" s="115"/>
      <c r="F12" s="116"/>
      <c r="G12" s="12"/>
    </row>
    <row r="13" spans="1:7" ht="40.5" customHeight="1" x14ac:dyDescent="0.25">
      <c r="A13" s="112" t="s">
        <v>16</v>
      </c>
      <c r="B13" s="113"/>
      <c r="C13" s="114" t="s">
        <v>17</v>
      </c>
      <c r="D13" s="115"/>
      <c r="E13" s="115"/>
      <c r="F13" s="116"/>
      <c r="G13" s="13"/>
    </row>
    <row r="14" spans="1:7" ht="39.75" customHeight="1" x14ac:dyDescent="0.25">
      <c r="A14" s="112" t="s">
        <v>18</v>
      </c>
      <c r="B14" s="113"/>
      <c r="C14" s="114" t="s">
        <v>249</v>
      </c>
      <c r="D14" s="115"/>
      <c r="E14" s="115"/>
      <c r="F14" s="116"/>
      <c r="G14" s="12"/>
    </row>
    <row r="15" spans="1:7" ht="27.75" customHeight="1" x14ac:dyDescent="0.25">
      <c r="A15" s="112" t="s">
        <v>19</v>
      </c>
      <c r="B15" s="113"/>
      <c r="C15" s="114" t="s">
        <v>20</v>
      </c>
      <c r="D15" s="115"/>
      <c r="E15" s="115"/>
      <c r="F15" s="116"/>
      <c r="G15" s="13"/>
    </row>
    <row r="16" spans="1:7" ht="15" customHeight="1" x14ac:dyDescent="0.25">
      <c r="A16" s="112" t="s">
        <v>21</v>
      </c>
      <c r="B16" s="113"/>
      <c r="C16" s="114" t="s">
        <v>22</v>
      </c>
      <c r="D16" s="115"/>
      <c r="E16" s="115"/>
      <c r="F16" s="116"/>
      <c r="G16" s="13"/>
    </row>
    <row r="17" spans="1:7" ht="40.9" customHeight="1" x14ac:dyDescent="0.25">
      <c r="A17" s="112" t="s">
        <v>23</v>
      </c>
      <c r="B17" s="113"/>
      <c r="C17" s="114" t="s">
        <v>24</v>
      </c>
      <c r="D17" s="115"/>
      <c r="E17" s="115"/>
      <c r="F17" s="116"/>
      <c r="G17" s="12"/>
    </row>
    <row r="18" spans="1:7" ht="14.25" customHeight="1" x14ac:dyDescent="0.25">
      <c r="A18" s="112" t="s">
        <v>25</v>
      </c>
      <c r="B18" s="113"/>
      <c r="C18" s="114" t="s">
        <v>26</v>
      </c>
      <c r="D18" s="115"/>
      <c r="E18" s="115"/>
      <c r="F18" s="116"/>
      <c r="G18" s="12"/>
    </row>
    <row r="19" spans="1:7" ht="14.25" customHeight="1" x14ac:dyDescent="0.25">
      <c r="A19" s="112" t="s">
        <v>27</v>
      </c>
      <c r="B19" s="113"/>
      <c r="C19" s="114" t="s">
        <v>28</v>
      </c>
      <c r="D19" s="115"/>
      <c r="E19" s="115"/>
      <c r="F19" s="116"/>
      <c r="G19" s="12"/>
    </row>
    <row r="20" spans="1:7" ht="15.75" x14ac:dyDescent="0.25">
      <c r="A20" s="1"/>
      <c r="B20" s="117"/>
      <c r="C20" s="118"/>
      <c r="D20" s="118"/>
      <c r="E20" s="118"/>
      <c r="F20" s="118"/>
      <c r="G20" s="118"/>
    </row>
    <row r="21" spans="1:7" ht="17.25" x14ac:dyDescent="0.25">
      <c r="A21" s="107" t="s">
        <v>29</v>
      </c>
      <c r="B21" s="108"/>
      <c r="C21" s="14" t="s">
        <v>40</v>
      </c>
      <c r="D21" s="109" t="s">
        <v>30</v>
      </c>
      <c r="E21" s="110"/>
      <c r="F21" s="110"/>
      <c r="G21" s="111"/>
    </row>
    <row r="22" spans="1:7" ht="40.5" x14ac:dyDescent="0.25">
      <c r="A22" s="15"/>
      <c r="B22" s="16"/>
      <c r="C22" s="17" t="s">
        <v>31</v>
      </c>
      <c r="D22" s="18" t="s">
        <v>32</v>
      </c>
      <c r="E22" s="19" t="s">
        <v>33</v>
      </c>
      <c r="F22" s="18" t="s">
        <v>34</v>
      </c>
      <c r="G22" s="20" t="s">
        <v>35</v>
      </c>
    </row>
    <row r="23" spans="1:7" ht="25.5" x14ac:dyDescent="0.25">
      <c r="A23" s="21" t="str">
        <f>$A$21</f>
        <v>1.</v>
      </c>
      <c r="B23" s="22" t="s">
        <v>36</v>
      </c>
      <c r="C23" s="23" t="s">
        <v>49</v>
      </c>
      <c r="D23" s="24"/>
      <c r="E23" s="25"/>
      <c r="F23" s="26">
        <v>5</v>
      </c>
      <c r="G23" s="27">
        <v>0</v>
      </c>
    </row>
    <row r="24" spans="1:7" s="33" customFormat="1" ht="13.5" x14ac:dyDescent="0.2">
      <c r="A24" s="28"/>
      <c r="B24" s="29"/>
      <c r="C24" s="30"/>
      <c r="D24" s="30"/>
      <c r="E24" s="30"/>
      <c r="F24" s="31" t="str">
        <f>CONCATENATE("KOPĒJĀ CENA par 1.pozīciju bez PVN, EUR:")</f>
        <v>KOPĒJĀ CENA par 1.pozīciju bez PVN, EUR:</v>
      </c>
      <c r="G24" s="32">
        <f>SUMPRODUCT(F23:F23,G23:G23)</f>
        <v>0</v>
      </c>
    </row>
    <row r="25" spans="1:7" s="37" customFormat="1" x14ac:dyDescent="0.25">
      <c r="A25" s="34"/>
      <c r="B25" s="35"/>
      <c r="C25" s="36" t="s">
        <v>47</v>
      </c>
      <c r="D25" s="105" t="s">
        <v>37</v>
      </c>
      <c r="E25" s="106"/>
      <c r="F25" s="105" t="s">
        <v>38</v>
      </c>
      <c r="G25" s="106"/>
    </row>
    <row r="26" spans="1:7" ht="26.25" x14ac:dyDescent="0.25">
      <c r="A26" s="38" t="str">
        <f>$A$21</f>
        <v>1.</v>
      </c>
      <c r="B26" s="22">
        <v>4</v>
      </c>
      <c r="C26" s="39" t="s">
        <v>42</v>
      </c>
      <c r="D26" s="103"/>
      <c r="E26" s="104"/>
      <c r="F26" s="103"/>
      <c r="G26" s="104"/>
    </row>
    <row r="27" spans="1:7" x14ac:dyDescent="0.25">
      <c r="A27" s="38" t="str">
        <f>$A$21</f>
        <v>1.</v>
      </c>
      <c r="B27" s="22">
        <v>5</v>
      </c>
      <c r="C27" s="39" t="s">
        <v>43</v>
      </c>
      <c r="D27" s="103"/>
      <c r="E27" s="104"/>
      <c r="F27" s="103"/>
      <c r="G27" s="104"/>
    </row>
    <row r="28" spans="1:7" x14ac:dyDescent="0.25">
      <c r="A28" s="38" t="str">
        <f t="shared" ref="A28:A31" si="0">$A$21</f>
        <v>1.</v>
      </c>
      <c r="B28" s="22">
        <v>6</v>
      </c>
      <c r="C28" s="39" t="s">
        <v>44</v>
      </c>
      <c r="D28" s="103"/>
      <c r="E28" s="104"/>
      <c r="F28" s="103"/>
      <c r="G28" s="104"/>
    </row>
    <row r="29" spans="1:7" x14ac:dyDescent="0.25">
      <c r="A29" s="38" t="str">
        <f t="shared" si="0"/>
        <v>1.</v>
      </c>
      <c r="B29" s="22">
        <v>7</v>
      </c>
      <c r="C29" s="39" t="s">
        <v>45</v>
      </c>
      <c r="D29" s="103"/>
      <c r="E29" s="104"/>
      <c r="F29" s="103"/>
      <c r="G29" s="104"/>
    </row>
    <row r="30" spans="1:7" x14ac:dyDescent="0.25">
      <c r="A30" s="38" t="str">
        <f t="shared" si="0"/>
        <v>1.</v>
      </c>
      <c r="B30" s="22">
        <v>8</v>
      </c>
      <c r="C30" s="39" t="s">
        <v>46</v>
      </c>
      <c r="D30" s="103"/>
      <c r="E30" s="104"/>
      <c r="F30" s="103"/>
      <c r="G30" s="104"/>
    </row>
    <row r="31" spans="1:7" x14ac:dyDescent="0.25">
      <c r="A31" s="38" t="str">
        <f t="shared" si="0"/>
        <v>1.</v>
      </c>
      <c r="B31" s="22">
        <v>9</v>
      </c>
      <c r="C31" s="39" t="s">
        <v>48</v>
      </c>
      <c r="D31" s="103"/>
      <c r="E31" s="104"/>
      <c r="F31" s="103"/>
      <c r="G31" s="104"/>
    </row>
    <row r="32" spans="1:7" x14ac:dyDescent="0.25">
      <c r="A32" s="40"/>
      <c r="B32" s="41"/>
      <c r="C32" s="42" t="s">
        <v>39</v>
      </c>
      <c r="D32" s="100">
        <v>23443</v>
      </c>
      <c r="E32" s="101"/>
      <c r="F32" s="101"/>
      <c r="G32" s="102"/>
    </row>
  </sheetData>
  <mergeCells count="47">
    <mergeCell ref="A8:B8"/>
    <mergeCell ref="C8:F8"/>
    <mergeCell ref="B2:G2"/>
    <mergeCell ref="B3:G3"/>
    <mergeCell ref="B4:G4"/>
    <mergeCell ref="A7:B7"/>
    <mergeCell ref="C7:F7"/>
    <mergeCell ref="A9:B9"/>
    <mergeCell ref="C9:F9"/>
    <mergeCell ref="A10:B10"/>
    <mergeCell ref="C10:F10"/>
    <mergeCell ref="A11:B11"/>
    <mergeCell ref="C11:F11"/>
    <mergeCell ref="A12:B12"/>
    <mergeCell ref="C12:F12"/>
    <mergeCell ref="A13:B13"/>
    <mergeCell ref="C13:F13"/>
    <mergeCell ref="A14:B14"/>
    <mergeCell ref="C14:F14"/>
    <mergeCell ref="A21:B21"/>
    <mergeCell ref="D21:G21"/>
    <mergeCell ref="A15:B15"/>
    <mergeCell ref="C15:F15"/>
    <mergeCell ref="A16:B16"/>
    <mergeCell ref="C16:F16"/>
    <mergeCell ref="A17:B17"/>
    <mergeCell ref="C17:F17"/>
    <mergeCell ref="A18:B18"/>
    <mergeCell ref="C18:F18"/>
    <mergeCell ref="A19:B19"/>
    <mergeCell ref="C19:F19"/>
    <mergeCell ref="B20:G20"/>
    <mergeCell ref="D25:E25"/>
    <mergeCell ref="F25:G25"/>
    <mergeCell ref="D26:E26"/>
    <mergeCell ref="F26:G26"/>
    <mergeCell ref="D27:E27"/>
    <mergeCell ref="F27:G27"/>
    <mergeCell ref="D32:G32"/>
    <mergeCell ref="D31:E31"/>
    <mergeCell ref="F31:G31"/>
    <mergeCell ref="D28:E28"/>
    <mergeCell ref="F28:G28"/>
    <mergeCell ref="D29:E29"/>
    <mergeCell ref="F29:G29"/>
    <mergeCell ref="D30:E30"/>
    <mergeCell ref="F30:G3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E4FA4-0647-4A06-99A9-3AC38D97133D}">
  <dimension ref="A1:G31"/>
  <sheetViews>
    <sheetView topLeftCell="A13" workbookViewId="0">
      <selection activeCell="C14" sqref="C14:F14"/>
    </sheetView>
  </sheetViews>
  <sheetFormatPr defaultColWidth="9.140625" defaultRowHeight="15" x14ac:dyDescent="0.25"/>
  <cols>
    <col min="1" max="2" width="4.85546875" style="6" customWidth="1"/>
    <col min="3" max="3" width="55.42578125" style="6" customWidth="1"/>
    <col min="4" max="4" width="35.7109375" style="6" customWidth="1"/>
    <col min="5" max="7" width="16.7109375" style="6" customWidth="1"/>
    <col min="8" max="16384" width="9.140625" style="6"/>
  </cols>
  <sheetData>
    <row r="1" spans="1:7" x14ac:dyDescent="0.25">
      <c r="A1" s="1"/>
      <c r="B1" s="2"/>
      <c r="C1" s="3"/>
      <c r="D1" s="4"/>
      <c r="E1" s="4"/>
      <c r="F1" s="4"/>
      <c r="G1" s="5" t="s">
        <v>0</v>
      </c>
    </row>
    <row r="2" spans="1:7" ht="15.75" x14ac:dyDescent="0.25">
      <c r="A2" s="1"/>
      <c r="B2" s="124" t="s">
        <v>1</v>
      </c>
      <c r="C2" s="124"/>
      <c r="D2" s="124"/>
      <c r="E2" s="124"/>
      <c r="F2" s="124"/>
      <c r="G2" s="124"/>
    </row>
    <row r="3" spans="1:7" ht="15.75" x14ac:dyDescent="0.25">
      <c r="A3" s="1"/>
      <c r="B3" s="125" t="s">
        <v>41</v>
      </c>
      <c r="C3" s="125"/>
      <c r="D3" s="125"/>
      <c r="E3" s="125"/>
      <c r="F3" s="125"/>
      <c r="G3" s="125"/>
    </row>
    <row r="4" spans="1:7" ht="15.75" x14ac:dyDescent="0.25">
      <c r="A4" s="1"/>
      <c r="B4" s="124" t="str">
        <f>CONCATENATE("",A21,"daļa ",C21," ")</f>
        <v xml:space="preserve">2.daļa Zobārstniecības iekārtas mazgāšanas - dezinfekcijas šķidrums </v>
      </c>
      <c r="C4" s="124"/>
      <c r="D4" s="124"/>
      <c r="E4" s="124"/>
      <c r="F4" s="124"/>
      <c r="G4" s="124"/>
    </row>
    <row r="5" spans="1:7" ht="15.75" x14ac:dyDescent="0.25">
      <c r="A5" s="1"/>
      <c r="B5" s="7"/>
      <c r="C5" s="7"/>
      <c r="D5" s="7"/>
      <c r="E5" s="7"/>
      <c r="F5" s="7"/>
      <c r="G5" s="8"/>
    </row>
    <row r="6" spans="1:7" ht="15.75" x14ac:dyDescent="0.25">
      <c r="A6" s="9" t="s">
        <v>2</v>
      </c>
      <c r="B6" s="10"/>
      <c r="C6" s="10"/>
      <c r="D6" s="10"/>
      <c r="E6" s="10"/>
      <c r="F6" s="10"/>
      <c r="G6" s="11" t="s">
        <v>3</v>
      </c>
    </row>
    <row r="7" spans="1:7" ht="17.45" customHeight="1" x14ac:dyDescent="0.25">
      <c r="A7" s="112" t="s">
        <v>4</v>
      </c>
      <c r="B7" s="113"/>
      <c r="C7" s="121" t="s">
        <v>5</v>
      </c>
      <c r="D7" s="122"/>
      <c r="E7" s="122"/>
      <c r="F7" s="123"/>
      <c r="G7" s="12"/>
    </row>
    <row r="8" spans="1:7" ht="15" customHeight="1" x14ac:dyDescent="0.25">
      <c r="A8" s="112" t="s">
        <v>6</v>
      </c>
      <c r="B8" s="113"/>
      <c r="C8" s="121" t="s">
        <v>7</v>
      </c>
      <c r="D8" s="122"/>
      <c r="E8" s="122"/>
      <c r="F8" s="123"/>
      <c r="G8" s="12"/>
    </row>
    <row r="9" spans="1:7" ht="39.75" customHeight="1" x14ac:dyDescent="0.25">
      <c r="A9" s="119" t="s">
        <v>8</v>
      </c>
      <c r="B9" s="120"/>
      <c r="C9" s="121" t="s">
        <v>9</v>
      </c>
      <c r="D9" s="122"/>
      <c r="E9" s="122"/>
      <c r="F9" s="123"/>
      <c r="G9" s="13"/>
    </row>
    <row r="10" spans="1:7" ht="15" customHeight="1" x14ac:dyDescent="0.25">
      <c r="A10" s="112" t="s">
        <v>10</v>
      </c>
      <c r="B10" s="113"/>
      <c r="C10" s="121" t="s">
        <v>11</v>
      </c>
      <c r="D10" s="122"/>
      <c r="E10" s="122"/>
      <c r="F10" s="123"/>
      <c r="G10" s="13"/>
    </row>
    <row r="11" spans="1:7" ht="52.5" customHeight="1" x14ac:dyDescent="0.25">
      <c r="A11" s="112" t="s">
        <v>12</v>
      </c>
      <c r="B11" s="113"/>
      <c r="C11" s="114" t="s">
        <v>13</v>
      </c>
      <c r="D11" s="115"/>
      <c r="E11" s="115"/>
      <c r="F11" s="116"/>
      <c r="G11" s="13"/>
    </row>
    <row r="12" spans="1:7" ht="30" customHeight="1" x14ac:dyDescent="0.25">
      <c r="A12" s="112" t="s">
        <v>14</v>
      </c>
      <c r="B12" s="113"/>
      <c r="C12" s="114" t="s">
        <v>15</v>
      </c>
      <c r="D12" s="115"/>
      <c r="E12" s="115"/>
      <c r="F12" s="116"/>
      <c r="G12" s="12"/>
    </row>
    <row r="13" spans="1:7" ht="40.5" customHeight="1" x14ac:dyDescent="0.25">
      <c r="A13" s="112" t="s">
        <v>16</v>
      </c>
      <c r="B13" s="113"/>
      <c r="C13" s="114" t="s">
        <v>17</v>
      </c>
      <c r="D13" s="115"/>
      <c r="E13" s="115"/>
      <c r="F13" s="116"/>
      <c r="G13" s="13"/>
    </row>
    <row r="14" spans="1:7" ht="39.75" customHeight="1" x14ac:dyDescent="0.25">
      <c r="A14" s="112" t="s">
        <v>18</v>
      </c>
      <c r="B14" s="113"/>
      <c r="C14" s="114" t="s">
        <v>249</v>
      </c>
      <c r="D14" s="115"/>
      <c r="E14" s="115"/>
      <c r="F14" s="116"/>
      <c r="G14" s="12"/>
    </row>
    <row r="15" spans="1:7" ht="27.75" customHeight="1" x14ac:dyDescent="0.25">
      <c r="A15" s="112" t="s">
        <v>19</v>
      </c>
      <c r="B15" s="113"/>
      <c r="C15" s="114" t="s">
        <v>20</v>
      </c>
      <c r="D15" s="115"/>
      <c r="E15" s="115"/>
      <c r="F15" s="116"/>
      <c r="G15" s="13"/>
    </row>
    <row r="16" spans="1:7" ht="15" customHeight="1" x14ac:dyDescent="0.25">
      <c r="A16" s="112" t="s">
        <v>21</v>
      </c>
      <c r="B16" s="113"/>
      <c r="C16" s="114" t="s">
        <v>22</v>
      </c>
      <c r="D16" s="115"/>
      <c r="E16" s="115"/>
      <c r="F16" s="116"/>
      <c r="G16" s="13"/>
    </row>
    <row r="17" spans="1:7" ht="40.9" customHeight="1" x14ac:dyDescent="0.25">
      <c r="A17" s="112" t="s">
        <v>23</v>
      </c>
      <c r="B17" s="113"/>
      <c r="C17" s="114" t="s">
        <v>24</v>
      </c>
      <c r="D17" s="115"/>
      <c r="E17" s="115"/>
      <c r="F17" s="116"/>
      <c r="G17" s="12"/>
    </row>
    <row r="18" spans="1:7" ht="14.25" customHeight="1" x14ac:dyDescent="0.25">
      <c r="A18" s="112" t="s">
        <v>25</v>
      </c>
      <c r="B18" s="113"/>
      <c r="C18" s="114" t="s">
        <v>26</v>
      </c>
      <c r="D18" s="115"/>
      <c r="E18" s="115"/>
      <c r="F18" s="116"/>
      <c r="G18" s="12"/>
    </row>
    <row r="19" spans="1:7" ht="14.25" customHeight="1" x14ac:dyDescent="0.25">
      <c r="A19" s="112" t="s">
        <v>27</v>
      </c>
      <c r="B19" s="113"/>
      <c r="C19" s="114" t="s">
        <v>28</v>
      </c>
      <c r="D19" s="115"/>
      <c r="E19" s="115"/>
      <c r="F19" s="116"/>
      <c r="G19" s="12"/>
    </row>
    <row r="20" spans="1:7" ht="15.75" x14ac:dyDescent="0.25">
      <c r="A20" s="1"/>
      <c r="B20" s="117"/>
      <c r="C20" s="118"/>
      <c r="D20" s="118"/>
      <c r="E20" s="118"/>
      <c r="F20" s="118"/>
      <c r="G20" s="118"/>
    </row>
    <row r="21" spans="1:7" ht="31.5" x14ac:dyDescent="0.25">
      <c r="A21" s="107" t="s">
        <v>50</v>
      </c>
      <c r="B21" s="108"/>
      <c r="C21" s="14" t="s">
        <v>57</v>
      </c>
      <c r="D21" s="109" t="s">
        <v>30</v>
      </c>
      <c r="E21" s="110"/>
      <c r="F21" s="110"/>
      <c r="G21" s="111"/>
    </row>
    <row r="22" spans="1:7" ht="40.5" x14ac:dyDescent="0.25">
      <c r="A22" s="15"/>
      <c r="B22" s="16"/>
      <c r="C22" s="17" t="s">
        <v>31</v>
      </c>
      <c r="D22" s="18" t="s">
        <v>32</v>
      </c>
      <c r="E22" s="19" t="s">
        <v>33</v>
      </c>
      <c r="F22" s="18" t="s">
        <v>58</v>
      </c>
      <c r="G22" s="20" t="s">
        <v>35</v>
      </c>
    </row>
    <row r="23" spans="1:7" ht="25.5" x14ac:dyDescent="0.25">
      <c r="A23" s="21" t="str">
        <f>$A$21</f>
        <v>2.</v>
      </c>
      <c r="B23" s="22" t="s">
        <v>36</v>
      </c>
      <c r="C23" s="23" t="s">
        <v>56</v>
      </c>
      <c r="D23" s="24"/>
      <c r="E23" s="25"/>
      <c r="F23" s="26">
        <v>5</v>
      </c>
      <c r="G23" s="27">
        <v>0</v>
      </c>
    </row>
    <row r="24" spans="1:7" s="33" customFormat="1" ht="13.5" x14ac:dyDescent="0.2">
      <c r="A24" s="28"/>
      <c r="B24" s="29"/>
      <c r="C24" s="30"/>
      <c r="D24" s="30"/>
      <c r="E24" s="30"/>
      <c r="F24" s="31" t="str">
        <f>CONCATENATE("KOPĒJĀ CENA par 1.pozīciju bez PVN, EUR:")</f>
        <v>KOPĒJĀ CENA par 1.pozīciju bez PVN, EUR:</v>
      </c>
      <c r="G24" s="32">
        <f>SUMPRODUCT(F23:F23,G23:G23)</f>
        <v>0</v>
      </c>
    </row>
    <row r="25" spans="1:7" s="37" customFormat="1" x14ac:dyDescent="0.25">
      <c r="A25" s="34"/>
      <c r="B25" s="35"/>
      <c r="C25" s="36" t="s">
        <v>47</v>
      </c>
      <c r="D25" s="105" t="s">
        <v>37</v>
      </c>
      <c r="E25" s="106"/>
      <c r="F25" s="105" t="s">
        <v>38</v>
      </c>
      <c r="G25" s="106"/>
    </row>
    <row r="26" spans="1:7" ht="39" x14ac:dyDescent="0.25">
      <c r="A26" s="38" t="str">
        <f>$A$21</f>
        <v>2.</v>
      </c>
      <c r="B26" s="22">
        <v>4</v>
      </c>
      <c r="C26" s="39" t="s">
        <v>51</v>
      </c>
      <c r="D26" s="103"/>
      <c r="E26" s="104"/>
      <c r="F26" s="103"/>
      <c r="G26" s="104"/>
    </row>
    <row r="27" spans="1:7" ht="26.25" x14ac:dyDescent="0.25">
      <c r="A27" s="38" t="str">
        <f>$A$21</f>
        <v>2.</v>
      </c>
      <c r="B27" s="22">
        <v>5</v>
      </c>
      <c r="C27" s="39" t="s">
        <v>52</v>
      </c>
      <c r="D27" s="103"/>
      <c r="E27" s="104"/>
      <c r="F27" s="103"/>
      <c r="G27" s="104"/>
    </row>
    <row r="28" spans="1:7" x14ac:dyDescent="0.25">
      <c r="A28" s="38" t="str">
        <f t="shared" ref="A28:A30" si="0">$A$21</f>
        <v>2.</v>
      </c>
      <c r="B28" s="22">
        <v>6</v>
      </c>
      <c r="C28" s="39" t="s">
        <v>53</v>
      </c>
      <c r="D28" s="103"/>
      <c r="E28" s="104"/>
      <c r="F28" s="103"/>
      <c r="G28" s="104"/>
    </row>
    <row r="29" spans="1:7" x14ac:dyDescent="0.25">
      <c r="A29" s="38" t="str">
        <f t="shared" si="0"/>
        <v>2.</v>
      </c>
      <c r="B29" s="22">
        <v>7</v>
      </c>
      <c r="C29" s="39" t="s">
        <v>54</v>
      </c>
      <c r="D29" s="103"/>
      <c r="E29" s="104"/>
      <c r="F29" s="103"/>
      <c r="G29" s="104"/>
    </row>
    <row r="30" spans="1:7" x14ac:dyDescent="0.25">
      <c r="A30" s="38" t="str">
        <f t="shared" si="0"/>
        <v>2.</v>
      </c>
      <c r="B30" s="22">
        <v>8</v>
      </c>
      <c r="C30" s="39" t="s">
        <v>55</v>
      </c>
      <c r="D30" s="103"/>
      <c r="E30" s="104"/>
      <c r="F30" s="103"/>
      <c r="G30" s="104"/>
    </row>
    <row r="31" spans="1:7" x14ac:dyDescent="0.25">
      <c r="A31" s="40"/>
      <c r="B31" s="41"/>
      <c r="C31" s="42" t="s">
        <v>39</v>
      </c>
      <c r="D31" s="100">
        <v>23443</v>
      </c>
      <c r="E31" s="101"/>
      <c r="F31" s="101"/>
      <c r="G31" s="102"/>
    </row>
  </sheetData>
  <mergeCells count="45">
    <mergeCell ref="A8:B8"/>
    <mergeCell ref="C8:F8"/>
    <mergeCell ref="B2:G2"/>
    <mergeCell ref="B3:G3"/>
    <mergeCell ref="B4:G4"/>
    <mergeCell ref="A7:B7"/>
    <mergeCell ref="C7:F7"/>
    <mergeCell ref="A9:B9"/>
    <mergeCell ref="C9:F9"/>
    <mergeCell ref="A10:B10"/>
    <mergeCell ref="C10:F10"/>
    <mergeCell ref="A11:B11"/>
    <mergeCell ref="C11:F11"/>
    <mergeCell ref="A12:B12"/>
    <mergeCell ref="C12:F12"/>
    <mergeCell ref="A13:B13"/>
    <mergeCell ref="C13:F13"/>
    <mergeCell ref="A14:B14"/>
    <mergeCell ref="C14:F14"/>
    <mergeCell ref="A21:B21"/>
    <mergeCell ref="D21:G21"/>
    <mergeCell ref="A15:B15"/>
    <mergeCell ref="C15:F15"/>
    <mergeCell ref="A16:B16"/>
    <mergeCell ref="C16:F16"/>
    <mergeCell ref="A17:B17"/>
    <mergeCell ref="C17:F17"/>
    <mergeCell ref="A18:B18"/>
    <mergeCell ref="C18:F18"/>
    <mergeCell ref="A19:B19"/>
    <mergeCell ref="C19:F19"/>
    <mergeCell ref="B20:G20"/>
    <mergeCell ref="D25:E25"/>
    <mergeCell ref="F25:G25"/>
    <mergeCell ref="D26:E26"/>
    <mergeCell ref="F26:G26"/>
    <mergeCell ref="D27:E27"/>
    <mergeCell ref="F27:G27"/>
    <mergeCell ref="D31:G31"/>
    <mergeCell ref="D28:E28"/>
    <mergeCell ref="F28:G28"/>
    <mergeCell ref="D29:E29"/>
    <mergeCell ref="F29:G29"/>
    <mergeCell ref="D30:E30"/>
    <mergeCell ref="F30:G3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462F0-93C8-4B97-B36B-E5FBC149F26D}">
  <dimension ref="A1:G29"/>
  <sheetViews>
    <sheetView topLeftCell="A13" workbookViewId="0">
      <selection activeCell="C14" sqref="C14:F14"/>
    </sheetView>
  </sheetViews>
  <sheetFormatPr defaultColWidth="9.140625" defaultRowHeight="15" x14ac:dyDescent="0.25"/>
  <cols>
    <col min="1" max="2" width="4.85546875" style="6" customWidth="1"/>
    <col min="3" max="3" width="55.42578125" style="6" customWidth="1"/>
    <col min="4" max="4" width="35.7109375" style="6" customWidth="1"/>
    <col min="5" max="7" width="16.7109375" style="6" customWidth="1"/>
    <col min="8" max="16384" width="9.140625" style="6"/>
  </cols>
  <sheetData>
    <row r="1" spans="1:7" x14ac:dyDescent="0.25">
      <c r="A1" s="1"/>
      <c r="B1" s="2"/>
      <c r="C1" s="3"/>
      <c r="D1" s="4"/>
      <c r="E1" s="4"/>
      <c r="F1" s="4"/>
      <c r="G1" s="5" t="s">
        <v>0</v>
      </c>
    </row>
    <row r="2" spans="1:7" ht="15.75" x14ac:dyDescent="0.25">
      <c r="A2" s="1"/>
      <c r="B2" s="124" t="s">
        <v>1</v>
      </c>
      <c r="C2" s="124"/>
      <c r="D2" s="124"/>
      <c r="E2" s="124"/>
      <c r="F2" s="124"/>
      <c r="G2" s="124"/>
    </row>
    <row r="3" spans="1:7" ht="15.75" x14ac:dyDescent="0.25">
      <c r="A3" s="1"/>
      <c r="B3" s="125" t="s">
        <v>41</v>
      </c>
      <c r="C3" s="125"/>
      <c r="D3" s="125"/>
      <c r="E3" s="125"/>
      <c r="F3" s="125"/>
      <c r="G3" s="125"/>
    </row>
    <row r="4" spans="1:7" ht="15.75" x14ac:dyDescent="0.25">
      <c r="A4" s="1"/>
      <c r="B4" s="124" t="str">
        <f>CONCATENATE("",A21,"daļa ",C21," ")</f>
        <v xml:space="preserve">3.daļa Piederumi uzgaļu tīrīšanas un eļļošanas iekārtai Assistina 3x3 </v>
      </c>
      <c r="C4" s="124"/>
      <c r="D4" s="124"/>
      <c r="E4" s="124"/>
      <c r="F4" s="124"/>
      <c r="G4" s="124"/>
    </row>
    <row r="5" spans="1:7" ht="15.75" x14ac:dyDescent="0.25">
      <c r="A5" s="1"/>
      <c r="B5" s="7"/>
      <c r="C5" s="7"/>
      <c r="D5" s="7"/>
      <c r="E5" s="7"/>
      <c r="F5" s="7"/>
      <c r="G5" s="8"/>
    </row>
    <row r="6" spans="1:7" ht="15.75" x14ac:dyDescent="0.25">
      <c r="A6" s="9" t="s">
        <v>2</v>
      </c>
      <c r="B6" s="10"/>
      <c r="C6" s="10"/>
      <c r="D6" s="10"/>
      <c r="E6" s="10"/>
      <c r="F6" s="10"/>
      <c r="G6" s="11" t="s">
        <v>3</v>
      </c>
    </row>
    <row r="7" spans="1:7" ht="17.45" customHeight="1" x14ac:dyDescent="0.25">
      <c r="A7" s="112" t="s">
        <v>4</v>
      </c>
      <c r="B7" s="113"/>
      <c r="C7" s="121" t="s">
        <v>5</v>
      </c>
      <c r="D7" s="122"/>
      <c r="E7" s="122"/>
      <c r="F7" s="123"/>
      <c r="G7" s="12"/>
    </row>
    <row r="8" spans="1:7" ht="15" customHeight="1" x14ac:dyDescent="0.25">
      <c r="A8" s="112" t="s">
        <v>6</v>
      </c>
      <c r="B8" s="113"/>
      <c r="C8" s="121" t="s">
        <v>7</v>
      </c>
      <c r="D8" s="122"/>
      <c r="E8" s="122"/>
      <c r="F8" s="123"/>
      <c r="G8" s="12"/>
    </row>
    <row r="9" spans="1:7" ht="39.75" customHeight="1" x14ac:dyDescent="0.25">
      <c r="A9" s="119" t="s">
        <v>8</v>
      </c>
      <c r="B9" s="120"/>
      <c r="C9" s="121" t="s">
        <v>9</v>
      </c>
      <c r="D9" s="122"/>
      <c r="E9" s="122"/>
      <c r="F9" s="123"/>
      <c r="G9" s="13"/>
    </row>
    <row r="10" spans="1:7" ht="15" customHeight="1" x14ac:dyDescent="0.25">
      <c r="A10" s="112" t="s">
        <v>10</v>
      </c>
      <c r="B10" s="113"/>
      <c r="C10" s="121" t="s">
        <v>11</v>
      </c>
      <c r="D10" s="122"/>
      <c r="E10" s="122"/>
      <c r="F10" s="123"/>
      <c r="G10" s="13"/>
    </row>
    <row r="11" spans="1:7" ht="52.5" customHeight="1" x14ac:dyDescent="0.25">
      <c r="A11" s="112" t="s">
        <v>12</v>
      </c>
      <c r="B11" s="113"/>
      <c r="C11" s="114" t="s">
        <v>13</v>
      </c>
      <c r="D11" s="115"/>
      <c r="E11" s="115"/>
      <c r="F11" s="116"/>
      <c r="G11" s="13"/>
    </row>
    <row r="12" spans="1:7" ht="30" customHeight="1" x14ac:dyDescent="0.25">
      <c r="A12" s="112" t="s">
        <v>14</v>
      </c>
      <c r="B12" s="113"/>
      <c r="C12" s="114" t="s">
        <v>15</v>
      </c>
      <c r="D12" s="115"/>
      <c r="E12" s="115"/>
      <c r="F12" s="116"/>
      <c r="G12" s="12"/>
    </row>
    <row r="13" spans="1:7" ht="40.5" customHeight="1" x14ac:dyDescent="0.25">
      <c r="A13" s="112" t="s">
        <v>16</v>
      </c>
      <c r="B13" s="113"/>
      <c r="C13" s="114" t="s">
        <v>17</v>
      </c>
      <c r="D13" s="115"/>
      <c r="E13" s="115"/>
      <c r="F13" s="116"/>
      <c r="G13" s="13"/>
    </row>
    <row r="14" spans="1:7" ht="39.75" customHeight="1" x14ac:dyDescent="0.25">
      <c r="A14" s="112" t="s">
        <v>18</v>
      </c>
      <c r="B14" s="113"/>
      <c r="C14" s="114" t="s">
        <v>249</v>
      </c>
      <c r="D14" s="115"/>
      <c r="E14" s="115"/>
      <c r="F14" s="116"/>
      <c r="G14" s="12"/>
    </row>
    <row r="15" spans="1:7" ht="27.75" customHeight="1" x14ac:dyDescent="0.25">
      <c r="A15" s="112" t="s">
        <v>19</v>
      </c>
      <c r="B15" s="113"/>
      <c r="C15" s="114" t="s">
        <v>20</v>
      </c>
      <c r="D15" s="115"/>
      <c r="E15" s="115"/>
      <c r="F15" s="116"/>
      <c r="G15" s="13"/>
    </row>
    <row r="16" spans="1:7" ht="15" customHeight="1" x14ac:dyDescent="0.25">
      <c r="A16" s="112" t="s">
        <v>21</v>
      </c>
      <c r="B16" s="113"/>
      <c r="C16" s="114" t="s">
        <v>22</v>
      </c>
      <c r="D16" s="115"/>
      <c r="E16" s="115"/>
      <c r="F16" s="116"/>
      <c r="G16" s="13"/>
    </row>
    <row r="17" spans="1:7" ht="40.9" customHeight="1" x14ac:dyDescent="0.25">
      <c r="A17" s="112" t="s">
        <v>23</v>
      </c>
      <c r="B17" s="113"/>
      <c r="C17" s="114" t="s">
        <v>24</v>
      </c>
      <c r="D17" s="115"/>
      <c r="E17" s="115"/>
      <c r="F17" s="116"/>
      <c r="G17" s="12"/>
    </row>
    <row r="18" spans="1:7" ht="14.25" customHeight="1" x14ac:dyDescent="0.25">
      <c r="A18" s="112" t="s">
        <v>25</v>
      </c>
      <c r="B18" s="113"/>
      <c r="C18" s="114" t="s">
        <v>26</v>
      </c>
      <c r="D18" s="115"/>
      <c r="E18" s="115"/>
      <c r="F18" s="116"/>
      <c r="G18" s="12"/>
    </row>
    <row r="19" spans="1:7" ht="14.25" customHeight="1" x14ac:dyDescent="0.25">
      <c r="A19" s="112" t="s">
        <v>27</v>
      </c>
      <c r="B19" s="113"/>
      <c r="C19" s="114" t="s">
        <v>28</v>
      </c>
      <c r="D19" s="115"/>
      <c r="E19" s="115"/>
      <c r="F19" s="116"/>
      <c r="G19" s="12"/>
    </row>
    <row r="20" spans="1:7" ht="15.75" x14ac:dyDescent="0.25">
      <c r="A20" s="1"/>
      <c r="B20" s="117"/>
      <c r="C20" s="118"/>
      <c r="D20" s="118"/>
      <c r="E20" s="118"/>
      <c r="F20" s="118"/>
      <c r="G20" s="118"/>
    </row>
    <row r="21" spans="1:7" ht="31.5" x14ac:dyDescent="0.25">
      <c r="A21" s="107" t="s">
        <v>59</v>
      </c>
      <c r="B21" s="108"/>
      <c r="C21" s="14" t="s">
        <v>60</v>
      </c>
      <c r="D21" s="109" t="s">
        <v>30</v>
      </c>
      <c r="E21" s="110"/>
      <c r="F21" s="110"/>
      <c r="G21" s="111"/>
    </row>
    <row r="22" spans="1:7" ht="40.5" x14ac:dyDescent="0.25">
      <c r="A22" s="15"/>
      <c r="B22" s="16"/>
      <c r="C22" s="17" t="s">
        <v>31</v>
      </c>
      <c r="D22" s="18" t="s">
        <v>32</v>
      </c>
      <c r="E22" s="19" t="s">
        <v>33</v>
      </c>
      <c r="F22" s="18" t="s">
        <v>34</v>
      </c>
      <c r="G22" s="20" t="s">
        <v>35</v>
      </c>
    </row>
    <row r="23" spans="1:7" x14ac:dyDescent="0.25">
      <c r="A23" s="21" t="str">
        <f>$A$21</f>
        <v>3.</v>
      </c>
      <c r="B23" s="22" t="s">
        <v>36</v>
      </c>
      <c r="C23" s="23" t="s">
        <v>63</v>
      </c>
      <c r="D23" s="24"/>
      <c r="E23" s="25"/>
      <c r="F23" s="26">
        <v>3</v>
      </c>
      <c r="G23" s="27">
        <v>0</v>
      </c>
    </row>
    <row r="24" spans="1:7" x14ac:dyDescent="0.25">
      <c r="A24" s="21" t="str">
        <f>$A$21</f>
        <v>3.</v>
      </c>
      <c r="B24" s="22" t="s">
        <v>36</v>
      </c>
      <c r="C24" s="23" t="s">
        <v>64</v>
      </c>
      <c r="D24" s="24"/>
      <c r="E24" s="25"/>
      <c r="F24" s="26">
        <v>3</v>
      </c>
      <c r="G24" s="27">
        <v>0</v>
      </c>
    </row>
    <row r="25" spans="1:7" s="33" customFormat="1" ht="13.5" x14ac:dyDescent="0.2">
      <c r="A25" s="28"/>
      <c r="B25" s="29"/>
      <c r="C25" s="30"/>
      <c r="D25" s="30"/>
      <c r="E25" s="30"/>
      <c r="F25" s="31" t="str">
        <f>CONCATENATE("KOPĒJĀ CENA par 1.pozīciju bez PVN, EUR:")</f>
        <v>KOPĒJĀ CENA par 1.pozīciju bez PVN, EUR:</v>
      </c>
      <c r="G25" s="32">
        <f>SUMPRODUCT(F23:F23,G23:G23)</f>
        <v>0</v>
      </c>
    </row>
    <row r="26" spans="1:7" s="37" customFormat="1" x14ac:dyDescent="0.25">
      <c r="A26" s="34"/>
      <c r="B26" s="35"/>
      <c r="C26" s="36" t="s">
        <v>47</v>
      </c>
      <c r="D26" s="105" t="s">
        <v>37</v>
      </c>
      <c r="E26" s="106"/>
      <c r="F26" s="105" t="s">
        <v>38</v>
      </c>
      <c r="G26" s="106"/>
    </row>
    <row r="27" spans="1:7" x14ac:dyDescent="0.25">
      <c r="A27" s="38" t="str">
        <f>$A$21</f>
        <v>3.</v>
      </c>
      <c r="B27" s="22">
        <v>4</v>
      </c>
      <c r="C27" s="39" t="s">
        <v>61</v>
      </c>
      <c r="D27" s="103"/>
      <c r="E27" s="104"/>
      <c r="F27" s="103"/>
      <c r="G27" s="104"/>
    </row>
    <row r="28" spans="1:7" x14ac:dyDescent="0.25">
      <c r="A28" s="38" t="str">
        <f>$A$21</f>
        <v>3.</v>
      </c>
      <c r="B28" s="22">
        <v>5</v>
      </c>
      <c r="C28" s="39" t="s">
        <v>62</v>
      </c>
      <c r="D28" s="103"/>
      <c r="E28" s="104"/>
      <c r="F28" s="103"/>
      <c r="G28" s="104"/>
    </row>
    <row r="29" spans="1:7" x14ac:dyDescent="0.25">
      <c r="A29" s="40"/>
      <c r="B29" s="41"/>
      <c r="C29" s="42" t="s">
        <v>39</v>
      </c>
      <c r="D29" s="100">
        <v>23443</v>
      </c>
      <c r="E29" s="101"/>
      <c r="F29" s="101"/>
      <c r="G29" s="102"/>
    </row>
  </sheetData>
  <mergeCells count="39">
    <mergeCell ref="A8:B8"/>
    <mergeCell ref="C8:F8"/>
    <mergeCell ref="B2:G2"/>
    <mergeCell ref="B3:G3"/>
    <mergeCell ref="B4:G4"/>
    <mergeCell ref="A7:B7"/>
    <mergeCell ref="C7:F7"/>
    <mergeCell ref="A9:B9"/>
    <mergeCell ref="C9:F9"/>
    <mergeCell ref="A10:B10"/>
    <mergeCell ref="C10:F10"/>
    <mergeCell ref="A11:B11"/>
    <mergeCell ref="C11:F11"/>
    <mergeCell ref="A12:B12"/>
    <mergeCell ref="C12:F12"/>
    <mergeCell ref="A13:B13"/>
    <mergeCell ref="C13:F13"/>
    <mergeCell ref="A14:B14"/>
    <mergeCell ref="C14:F14"/>
    <mergeCell ref="A21:B21"/>
    <mergeCell ref="D21:G21"/>
    <mergeCell ref="A15:B15"/>
    <mergeCell ref="C15:F15"/>
    <mergeCell ref="A16:B16"/>
    <mergeCell ref="C16:F16"/>
    <mergeCell ref="A17:B17"/>
    <mergeCell ref="C17:F17"/>
    <mergeCell ref="A18:B18"/>
    <mergeCell ref="C18:F18"/>
    <mergeCell ref="A19:B19"/>
    <mergeCell ref="C19:F19"/>
    <mergeCell ref="B20:G20"/>
    <mergeCell ref="D29:G29"/>
    <mergeCell ref="D26:E26"/>
    <mergeCell ref="F26:G26"/>
    <mergeCell ref="D27:E27"/>
    <mergeCell ref="F27:G27"/>
    <mergeCell ref="D28:E28"/>
    <mergeCell ref="F28:G2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CDBAD-A1AE-4CFC-BE72-0B0EAED0D435}">
  <dimension ref="A1:G45"/>
  <sheetViews>
    <sheetView topLeftCell="A13" workbookViewId="0">
      <selection activeCell="D44" sqref="D44:E44"/>
    </sheetView>
  </sheetViews>
  <sheetFormatPr defaultColWidth="9.140625" defaultRowHeight="15" x14ac:dyDescent="0.25"/>
  <cols>
    <col min="1" max="2" width="4.85546875" style="6" customWidth="1"/>
    <col min="3" max="3" width="55.42578125" style="6" customWidth="1"/>
    <col min="4" max="4" width="35.7109375" style="6" customWidth="1"/>
    <col min="5" max="7" width="16.7109375" style="6" customWidth="1"/>
    <col min="8" max="16384" width="9.140625" style="6"/>
  </cols>
  <sheetData>
    <row r="1" spans="1:7" x14ac:dyDescent="0.25">
      <c r="A1" s="1"/>
      <c r="B1" s="2"/>
      <c r="C1" s="3"/>
      <c r="D1" s="4"/>
      <c r="E1" s="4"/>
      <c r="F1" s="4"/>
      <c r="G1" s="5" t="s">
        <v>0</v>
      </c>
    </row>
    <row r="2" spans="1:7" ht="15.75" x14ac:dyDescent="0.25">
      <c r="A2" s="1"/>
      <c r="B2" s="124" t="s">
        <v>1</v>
      </c>
      <c r="C2" s="124"/>
      <c r="D2" s="124"/>
      <c r="E2" s="124"/>
      <c r="F2" s="124"/>
      <c r="G2" s="124"/>
    </row>
    <row r="3" spans="1:7" ht="15.75" x14ac:dyDescent="0.25">
      <c r="A3" s="1"/>
      <c r="B3" s="125" t="s">
        <v>41</v>
      </c>
      <c r="C3" s="125"/>
      <c r="D3" s="125"/>
      <c r="E3" s="125"/>
      <c r="F3" s="125"/>
      <c r="G3" s="125"/>
    </row>
    <row r="4" spans="1:7" ht="15.75" x14ac:dyDescent="0.25">
      <c r="A4" s="1"/>
      <c r="B4" s="124" t="str">
        <f>CONCATENATE("",A21,"daļa ",C21," ")</f>
        <v xml:space="preserve">4.daļa Piederumi ultraskaņas ģeneratoram Piezotome Aceteon Stalec </v>
      </c>
      <c r="C4" s="124"/>
      <c r="D4" s="124"/>
      <c r="E4" s="124"/>
      <c r="F4" s="124"/>
      <c r="G4" s="124"/>
    </row>
    <row r="5" spans="1:7" ht="15.75" x14ac:dyDescent="0.25">
      <c r="A5" s="1"/>
      <c r="B5" s="7"/>
      <c r="C5" s="7"/>
      <c r="D5" s="7"/>
      <c r="E5" s="7"/>
      <c r="F5" s="7"/>
      <c r="G5" s="8"/>
    </row>
    <row r="6" spans="1:7" ht="15.75" x14ac:dyDescent="0.25">
      <c r="A6" s="9" t="s">
        <v>2</v>
      </c>
      <c r="B6" s="10"/>
      <c r="C6" s="10"/>
      <c r="D6" s="10"/>
      <c r="E6" s="10"/>
      <c r="F6" s="10"/>
      <c r="G6" s="11" t="s">
        <v>3</v>
      </c>
    </row>
    <row r="7" spans="1:7" ht="17.45" customHeight="1" x14ac:dyDescent="0.25">
      <c r="A7" s="112" t="s">
        <v>4</v>
      </c>
      <c r="B7" s="113"/>
      <c r="C7" s="121" t="s">
        <v>5</v>
      </c>
      <c r="D7" s="122"/>
      <c r="E7" s="122"/>
      <c r="F7" s="123"/>
      <c r="G7" s="12"/>
    </row>
    <row r="8" spans="1:7" ht="15" customHeight="1" x14ac:dyDescent="0.25">
      <c r="A8" s="112" t="s">
        <v>6</v>
      </c>
      <c r="B8" s="113"/>
      <c r="C8" s="121" t="s">
        <v>7</v>
      </c>
      <c r="D8" s="122"/>
      <c r="E8" s="122"/>
      <c r="F8" s="123"/>
      <c r="G8" s="12"/>
    </row>
    <row r="9" spans="1:7" ht="39.75" customHeight="1" x14ac:dyDescent="0.25">
      <c r="A9" s="119" t="s">
        <v>8</v>
      </c>
      <c r="B9" s="120"/>
      <c r="C9" s="121" t="s">
        <v>9</v>
      </c>
      <c r="D9" s="122"/>
      <c r="E9" s="122"/>
      <c r="F9" s="123"/>
      <c r="G9" s="13"/>
    </row>
    <row r="10" spans="1:7" ht="15" customHeight="1" x14ac:dyDescent="0.25">
      <c r="A10" s="112" t="s">
        <v>10</v>
      </c>
      <c r="B10" s="113"/>
      <c r="C10" s="121" t="s">
        <v>11</v>
      </c>
      <c r="D10" s="122"/>
      <c r="E10" s="122"/>
      <c r="F10" s="123"/>
      <c r="G10" s="13"/>
    </row>
    <row r="11" spans="1:7" ht="52.5" customHeight="1" x14ac:dyDescent="0.25">
      <c r="A11" s="112" t="s">
        <v>12</v>
      </c>
      <c r="B11" s="113"/>
      <c r="C11" s="114" t="s">
        <v>13</v>
      </c>
      <c r="D11" s="115"/>
      <c r="E11" s="115"/>
      <c r="F11" s="116"/>
      <c r="G11" s="13"/>
    </row>
    <row r="12" spans="1:7" ht="30" customHeight="1" x14ac:dyDescent="0.25">
      <c r="A12" s="112" t="s">
        <v>14</v>
      </c>
      <c r="B12" s="113"/>
      <c r="C12" s="114" t="s">
        <v>15</v>
      </c>
      <c r="D12" s="115"/>
      <c r="E12" s="115"/>
      <c r="F12" s="116"/>
      <c r="G12" s="12"/>
    </row>
    <row r="13" spans="1:7" ht="40.5" customHeight="1" x14ac:dyDescent="0.25">
      <c r="A13" s="112" t="s">
        <v>16</v>
      </c>
      <c r="B13" s="113"/>
      <c r="C13" s="114" t="s">
        <v>17</v>
      </c>
      <c r="D13" s="115"/>
      <c r="E13" s="115"/>
      <c r="F13" s="116"/>
      <c r="G13" s="13"/>
    </row>
    <row r="14" spans="1:7" ht="39.75" customHeight="1" x14ac:dyDescent="0.25">
      <c r="A14" s="112" t="s">
        <v>18</v>
      </c>
      <c r="B14" s="113"/>
      <c r="C14" s="114" t="s">
        <v>249</v>
      </c>
      <c r="D14" s="115"/>
      <c r="E14" s="115"/>
      <c r="F14" s="116"/>
      <c r="G14" s="12"/>
    </row>
    <row r="15" spans="1:7" ht="27.75" customHeight="1" x14ac:dyDescent="0.25">
      <c r="A15" s="112" t="s">
        <v>19</v>
      </c>
      <c r="B15" s="113"/>
      <c r="C15" s="114" t="s">
        <v>20</v>
      </c>
      <c r="D15" s="115"/>
      <c r="E15" s="115"/>
      <c r="F15" s="116"/>
      <c r="G15" s="13"/>
    </row>
    <row r="16" spans="1:7" ht="15" customHeight="1" x14ac:dyDescent="0.25">
      <c r="A16" s="112" t="s">
        <v>21</v>
      </c>
      <c r="B16" s="113"/>
      <c r="C16" s="114" t="s">
        <v>22</v>
      </c>
      <c r="D16" s="115"/>
      <c r="E16" s="115"/>
      <c r="F16" s="116"/>
      <c r="G16" s="13"/>
    </row>
    <row r="17" spans="1:7" ht="40.9" customHeight="1" x14ac:dyDescent="0.25">
      <c r="A17" s="112" t="s">
        <v>23</v>
      </c>
      <c r="B17" s="113"/>
      <c r="C17" s="114" t="s">
        <v>24</v>
      </c>
      <c r="D17" s="115"/>
      <c r="E17" s="115"/>
      <c r="F17" s="116"/>
      <c r="G17" s="12"/>
    </row>
    <row r="18" spans="1:7" ht="14.25" customHeight="1" x14ac:dyDescent="0.25">
      <c r="A18" s="112" t="s">
        <v>25</v>
      </c>
      <c r="B18" s="113"/>
      <c r="C18" s="114" t="s">
        <v>26</v>
      </c>
      <c r="D18" s="115"/>
      <c r="E18" s="115"/>
      <c r="F18" s="116"/>
      <c r="G18" s="12"/>
    </row>
    <row r="19" spans="1:7" ht="14.25" customHeight="1" x14ac:dyDescent="0.25">
      <c r="A19" s="112" t="s">
        <v>27</v>
      </c>
      <c r="B19" s="113"/>
      <c r="C19" s="114" t="s">
        <v>28</v>
      </c>
      <c r="D19" s="115"/>
      <c r="E19" s="115"/>
      <c r="F19" s="116"/>
      <c r="G19" s="12"/>
    </row>
    <row r="20" spans="1:7" ht="15.75" x14ac:dyDescent="0.25">
      <c r="A20" s="1"/>
      <c r="B20" s="117"/>
      <c r="C20" s="118"/>
      <c r="D20" s="118"/>
      <c r="E20" s="118"/>
      <c r="F20" s="118"/>
      <c r="G20" s="118"/>
    </row>
    <row r="21" spans="1:7" ht="31.5" x14ac:dyDescent="0.25">
      <c r="A21" s="107" t="s">
        <v>65</v>
      </c>
      <c r="B21" s="108"/>
      <c r="C21" s="14" t="s">
        <v>66</v>
      </c>
      <c r="D21" s="109" t="s">
        <v>30</v>
      </c>
      <c r="E21" s="110"/>
      <c r="F21" s="110"/>
      <c r="G21" s="111"/>
    </row>
    <row r="22" spans="1:7" ht="40.5" x14ac:dyDescent="0.25">
      <c r="A22" s="15"/>
      <c r="B22" s="16"/>
      <c r="C22" s="17" t="s">
        <v>31</v>
      </c>
      <c r="D22" s="18" t="s">
        <v>32</v>
      </c>
      <c r="E22" s="19" t="s">
        <v>33</v>
      </c>
      <c r="F22" s="18" t="s">
        <v>34</v>
      </c>
      <c r="G22" s="20" t="s">
        <v>35</v>
      </c>
    </row>
    <row r="23" spans="1:7" x14ac:dyDescent="0.25">
      <c r="A23" s="21" t="str">
        <f>$A$21</f>
        <v>4.</v>
      </c>
      <c r="B23" s="22" t="s">
        <v>36</v>
      </c>
      <c r="C23" s="23" t="s">
        <v>67</v>
      </c>
      <c r="D23" s="24"/>
      <c r="E23" s="25"/>
      <c r="F23" s="26">
        <v>1</v>
      </c>
      <c r="G23" s="27">
        <v>0</v>
      </c>
    </row>
    <row r="24" spans="1:7" x14ac:dyDescent="0.25">
      <c r="A24" s="21" t="str">
        <f>$A$21</f>
        <v>4.</v>
      </c>
      <c r="B24" s="22" t="s">
        <v>75</v>
      </c>
      <c r="C24" s="39" t="s">
        <v>303</v>
      </c>
      <c r="D24" s="24"/>
      <c r="E24" s="25"/>
      <c r="F24" s="26">
        <v>1</v>
      </c>
      <c r="G24" s="27">
        <v>0</v>
      </c>
    </row>
    <row r="25" spans="1:7" x14ac:dyDescent="0.25">
      <c r="A25" s="21" t="str">
        <f t="shared" ref="A25:A32" si="0">$A$21</f>
        <v>4.</v>
      </c>
      <c r="B25" s="22" t="s">
        <v>76</v>
      </c>
      <c r="C25" s="23" t="s">
        <v>68</v>
      </c>
      <c r="D25" s="24"/>
      <c r="E25" s="25"/>
      <c r="F25" s="26">
        <v>2</v>
      </c>
      <c r="G25" s="27">
        <v>0</v>
      </c>
    </row>
    <row r="26" spans="1:7" x14ac:dyDescent="0.25">
      <c r="A26" s="21" t="str">
        <f t="shared" si="0"/>
        <v>4.</v>
      </c>
      <c r="B26" s="22" t="s">
        <v>77</v>
      </c>
      <c r="C26" s="23" t="s">
        <v>301</v>
      </c>
      <c r="D26" s="24"/>
      <c r="E26" s="25"/>
      <c r="F26" s="26">
        <v>2</v>
      </c>
      <c r="G26" s="27">
        <v>0</v>
      </c>
    </row>
    <row r="27" spans="1:7" x14ac:dyDescent="0.25">
      <c r="A27" s="21" t="str">
        <f t="shared" si="0"/>
        <v>4.</v>
      </c>
      <c r="B27" s="22" t="s">
        <v>78</v>
      </c>
      <c r="C27" s="23" t="s">
        <v>69</v>
      </c>
      <c r="D27" s="24"/>
      <c r="E27" s="25"/>
      <c r="F27" s="26">
        <v>1</v>
      </c>
      <c r="G27" s="27">
        <v>0</v>
      </c>
    </row>
    <row r="28" spans="1:7" x14ac:dyDescent="0.25">
      <c r="A28" s="21" t="str">
        <f t="shared" si="0"/>
        <v>4.</v>
      </c>
      <c r="B28" s="22" t="s">
        <v>79</v>
      </c>
      <c r="C28" s="23" t="s">
        <v>70</v>
      </c>
      <c r="D28" s="24"/>
      <c r="E28" s="25"/>
      <c r="F28" s="26">
        <v>2</v>
      </c>
      <c r="G28" s="27">
        <v>0</v>
      </c>
    </row>
    <row r="29" spans="1:7" ht="25.5" x14ac:dyDescent="0.25">
      <c r="A29" s="21" t="str">
        <f t="shared" si="0"/>
        <v>4.</v>
      </c>
      <c r="B29" s="22" t="s">
        <v>80</v>
      </c>
      <c r="C29" s="23" t="s">
        <v>71</v>
      </c>
      <c r="D29" s="24"/>
      <c r="E29" s="25"/>
      <c r="F29" s="26">
        <v>2</v>
      </c>
      <c r="G29" s="27">
        <v>0</v>
      </c>
    </row>
    <row r="30" spans="1:7" x14ac:dyDescent="0.25">
      <c r="A30" s="21" t="str">
        <f t="shared" si="0"/>
        <v>4.</v>
      </c>
      <c r="B30" s="22" t="s">
        <v>81</v>
      </c>
      <c r="C30" s="23" t="s">
        <v>72</v>
      </c>
      <c r="D30" s="24"/>
      <c r="E30" s="25"/>
      <c r="F30" s="26">
        <v>1</v>
      </c>
      <c r="G30" s="27">
        <v>0</v>
      </c>
    </row>
    <row r="31" spans="1:7" x14ac:dyDescent="0.25">
      <c r="A31" s="21" t="str">
        <f t="shared" si="0"/>
        <v>4.</v>
      </c>
      <c r="B31" s="22" t="s">
        <v>82</v>
      </c>
      <c r="C31" s="23" t="s">
        <v>73</v>
      </c>
      <c r="D31" s="24"/>
      <c r="E31" s="25"/>
      <c r="F31" s="26">
        <v>50</v>
      </c>
      <c r="G31" s="27">
        <v>0</v>
      </c>
    </row>
    <row r="32" spans="1:7" x14ac:dyDescent="0.25">
      <c r="A32" s="21" t="str">
        <f t="shared" si="0"/>
        <v>4.</v>
      </c>
      <c r="B32" s="22" t="s">
        <v>83</v>
      </c>
      <c r="C32" s="23" t="s">
        <v>74</v>
      </c>
      <c r="D32" s="24"/>
      <c r="E32" s="25"/>
      <c r="F32" s="26">
        <v>50</v>
      </c>
      <c r="G32" s="27">
        <v>0</v>
      </c>
    </row>
    <row r="33" spans="1:7" s="33" customFormat="1" ht="13.5" x14ac:dyDescent="0.2">
      <c r="A33" s="28"/>
      <c r="B33" s="29"/>
      <c r="C33" s="30"/>
      <c r="D33" s="30"/>
      <c r="E33" s="30"/>
      <c r="F33" s="31" t="str">
        <f>CONCATENATE("KOPĒJĀ CENA par 1.pozīciju bez PVN, EUR:")</f>
        <v>KOPĒJĀ CENA par 1.pozīciju bez PVN, EUR:</v>
      </c>
      <c r="G33" s="32">
        <f>SUMPRODUCT(F23:F32,G23:G32)</f>
        <v>0</v>
      </c>
    </row>
    <row r="34" spans="1:7" s="37" customFormat="1" x14ac:dyDescent="0.25">
      <c r="A34" s="34"/>
      <c r="B34" s="35"/>
      <c r="C34" s="36" t="s">
        <v>47</v>
      </c>
      <c r="D34" s="105" t="s">
        <v>37</v>
      </c>
      <c r="E34" s="106"/>
      <c r="F34" s="105" t="s">
        <v>38</v>
      </c>
      <c r="G34" s="106"/>
    </row>
    <row r="35" spans="1:7" x14ac:dyDescent="0.25">
      <c r="A35" s="38" t="str">
        <f>$A$21</f>
        <v>4.</v>
      </c>
      <c r="B35" s="22" t="s">
        <v>84</v>
      </c>
      <c r="C35" s="91" t="s">
        <v>67</v>
      </c>
      <c r="D35" s="103"/>
      <c r="E35" s="104"/>
      <c r="F35" s="103"/>
      <c r="G35" s="104"/>
    </row>
    <row r="36" spans="1:7" x14ac:dyDescent="0.25">
      <c r="A36" s="38" t="str">
        <f t="shared" ref="A36:A44" si="1">$A$21</f>
        <v>4.</v>
      </c>
      <c r="B36" s="22" t="s">
        <v>85</v>
      </c>
      <c r="C36" s="91" t="s">
        <v>303</v>
      </c>
      <c r="D36" s="103"/>
      <c r="E36" s="104"/>
      <c r="F36" s="103"/>
      <c r="G36" s="104"/>
    </row>
    <row r="37" spans="1:7" ht="26.25" x14ac:dyDescent="0.25">
      <c r="A37" s="38" t="str">
        <f t="shared" si="1"/>
        <v>4.</v>
      </c>
      <c r="B37" s="22" t="s">
        <v>86</v>
      </c>
      <c r="C37" s="91" t="s">
        <v>302</v>
      </c>
      <c r="D37" s="103"/>
      <c r="E37" s="104"/>
      <c r="F37" s="103"/>
      <c r="G37" s="104"/>
    </row>
    <row r="38" spans="1:7" x14ac:dyDescent="0.25">
      <c r="A38" s="38" t="str">
        <f t="shared" si="1"/>
        <v>4.</v>
      </c>
      <c r="B38" s="22" t="s">
        <v>87</v>
      </c>
      <c r="C38" s="91" t="s">
        <v>301</v>
      </c>
      <c r="D38" s="103"/>
      <c r="E38" s="104"/>
      <c r="F38" s="103"/>
      <c r="G38" s="104"/>
    </row>
    <row r="39" spans="1:7" x14ac:dyDescent="0.25">
      <c r="A39" s="38" t="str">
        <f t="shared" si="1"/>
        <v>4.</v>
      </c>
      <c r="B39" s="22" t="s">
        <v>88</v>
      </c>
      <c r="C39" s="91" t="s">
        <v>69</v>
      </c>
      <c r="D39" s="103"/>
      <c r="E39" s="104"/>
      <c r="F39" s="103"/>
      <c r="G39" s="104"/>
    </row>
    <row r="40" spans="1:7" x14ac:dyDescent="0.25">
      <c r="A40" s="38" t="str">
        <f t="shared" si="1"/>
        <v>4.</v>
      </c>
      <c r="B40" s="22" t="s">
        <v>89</v>
      </c>
      <c r="C40" s="91" t="s">
        <v>300</v>
      </c>
      <c r="D40" s="103"/>
      <c r="E40" s="104"/>
      <c r="F40" s="103"/>
      <c r="G40" s="104"/>
    </row>
    <row r="41" spans="1:7" ht="26.25" x14ac:dyDescent="0.25">
      <c r="A41" s="38" t="str">
        <f t="shared" si="1"/>
        <v>4.</v>
      </c>
      <c r="B41" s="22" t="s">
        <v>90</v>
      </c>
      <c r="C41" s="91" t="s">
        <v>71</v>
      </c>
      <c r="D41" s="103"/>
      <c r="E41" s="104"/>
      <c r="F41" s="103"/>
      <c r="G41" s="104"/>
    </row>
    <row r="42" spans="1:7" x14ac:dyDescent="0.25">
      <c r="A42" s="38" t="str">
        <f t="shared" si="1"/>
        <v>4.</v>
      </c>
      <c r="B42" s="22" t="s">
        <v>91</v>
      </c>
      <c r="C42" s="91" t="s">
        <v>72</v>
      </c>
      <c r="D42" s="103"/>
      <c r="E42" s="104"/>
      <c r="F42" s="103"/>
      <c r="G42" s="104"/>
    </row>
    <row r="43" spans="1:7" x14ac:dyDescent="0.25">
      <c r="A43" s="38" t="str">
        <f t="shared" si="1"/>
        <v>4.</v>
      </c>
      <c r="B43" s="22" t="s">
        <v>92</v>
      </c>
      <c r="C43" s="91" t="s">
        <v>305</v>
      </c>
      <c r="D43" s="103"/>
      <c r="E43" s="104"/>
      <c r="F43" s="103"/>
      <c r="G43" s="104"/>
    </row>
    <row r="44" spans="1:7" x14ac:dyDescent="0.25">
      <c r="A44" s="38" t="str">
        <f t="shared" si="1"/>
        <v>4.</v>
      </c>
      <c r="B44" s="22" t="s">
        <v>93</v>
      </c>
      <c r="C44" s="91" t="s">
        <v>74</v>
      </c>
      <c r="D44" s="103"/>
      <c r="E44" s="104"/>
      <c r="F44" s="103"/>
      <c r="G44" s="104"/>
    </row>
    <row r="45" spans="1:7" x14ac:dyDescent="0.25">
      <c r="A45" s="40"/>
      <c r="B45" s="41"/>
      <c r="C45" s="42" t="s">
        <v>39</v>
      </c>
      <c r="D45" s="100" t="s">
        <v>304</v>
      </c>
      <c r="E45" s="101"/>
      <c r="F45" s="101"/>
      <c r="G45" s="102"/>
    </row>
  </sheetData>
  <mergeCells count="55">
    <mergeCell ref="F43:G43"/>
    <mergeCell ref="D44:E44"/>
    <mergeCell ref="F44:G44"/>
    <mergeCell ref="A8:B8"/>
    <mergeCell ref="C8:F8"/>
    <mergeCell ref="D37:E37"/>
    <mergeCell ref="F37:G37"/>
    <mergeCell ref="D38:E38"/>
    <mergeCell ref="F38:G38"/>
    <mergeCell ref="A9:B9"/>
    <mergeCell ref="C9:F9"/>
    <mergeCell ref="A10:B10"/>
    <mergeCell ref="C10:F10"/>
    <mergeCell ref="A11:B11"/>
    <mergeCell ref="C11:F11"/>
    <mergeCell ref="A12:B12"/>
    <mergeCell ref="C12:F12"/>
    <mergeCell ref="A13:B13"/>
    <mergeCell ref="C13:F13"/>
    <mergeCell ref="B2:G2"/>
    <mergeCell ref="B3:G3"/>
    <mergeCell ref="B4:G4"/>
    <mergeCell ref="A7:B7"/>
    <mergeCell ref="C7:F7"/>
    <mergeCell ref="A14:B14"/>
    <mergeCell ref="C14:F14"/>
    <mergeCell ref="A21:B21"/>
    <mergeCell ref="D21:G21"/>
    <mergeCell ref="A15:B15"/>
    <mergeCell ref="C15:F15"/>
    <mergeCell ref="A16:B16"/>
    <mergeCell ref="C16:F16"/>
    <mergeCell ref="A17:B17"/>
    <mergeCell ref="C17:F17"/>
    <mergeCell ref="A18:B18"/>
    <mergeCell ref="C18:F18"/>
    <mergeCell ref="A19:B19"/>
    <mergeCell ref="C19:F19"/>
    <mergeCell ref="B20:G20"/>
    <mergeCell ref="D45:G45"/>
    <mergeCell ref="D34:E34"/>
    <mergeCell ref="F34:G34"/>
    <mergeCell ref="D35:E35"/>
    <mergeCell ref="F35:G35"/>
    <mergeCell ref="D36:E36"/>
    <mergeCell ref="F36:G36"/>
    <mergeCell ref="D39:E39"/>
    <mergeCell ref="F39:G39"/>
    <mergeCell ref="D40:E40"/>
    <mergeCell ref="F40:G40"/>
    <mergeCell ref="D41:E41"/>
    <mergeCell ref="F41:G41"/>
    <mergeCell ref="D42:E42"/>
    <mergeCell ref="F42:G42"/>
    <mergeCell ref="D43:E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1F956-0F10-4C30-B243-DA59389B98A1}">
  <dimension ref="A1:G172"/>
  <sheetViews>
    <sheetView workbookViewId="0">
      <selection activeCell="C14" sqref="C14:F14"/>
    </sheetView>
  </sheetViews>
  <sheetFormatPr defaultColWidth="9.140625" defaultRowHeight="15" x14ac:dyDescent="0.25"/>
  <cols>
    <col min="1" max="1" width="6" style="6" customWidth="1"/>
    <col min="2" max="2" width="4.28515625" style="6" customWidth="1"/>
    <col min="3" max="3" width="55.7109375" style="6" customWidth="1"/>
    <col min="4" max="4" width="25.7109375" style="6" customWidth="1"/>
    <col min="5" max="7" width="15.7109375" style="6" customWidth="1"/>
    <col min="8" max="16384" width="9.140625" style="6"/>
  </cols>
  <sheetData>
    <row r="1" spans="1:7" x14ac:dyDescent="0.25">
      <c r="A1" s="1"/>
      <c r="B1" s="2"/>
      <c r="C1" s="3"/>
      <c r="D1" s="4"/>
      <c r="E1" s="4"/>
      <c r="F1" s="4"/>
      <c r="G1" s="5" t="s">
        <v>0</v>
      </c>
    </row>
    <row r="2" spans="1:7" ht="15.75" x14ac:dyDescent="0.25">
      <c r="A2" s="1"/>
      <c r="B2" s="124" t="s">
        <v>1</v>
      </c>
      <c r="C2" s="124"/>
      <c r="D2" s="124"/>
      <c r="E2" s="124"/>
      <c r="F2" s="124"/>
      <c r="G2" s="124"/>
    </row>
    <row r="3" spans="1:7" ht="15.75" x14ac:dyDescent="0.25">
      <c r="A3" s="1"/>
      <c r="B3" s="125" t="s">
        <v>41</v>
      </c>
      <c r="C3" s="125"/>
      <c r="D3" s="125"/>
      <c r="E3" s="125"/>
      <c r="F3" s="125"/>
      <c r="G3" s="125"/>
    </row>
    <row r="4" spans="1:7" ht="15.75" x14ac:dyDescent="0.25">
      <c r="A4" s="1"/>
      <c r="B4" s="124" t="str">
        <f>CONCATENATE("",A21,"daļa ",C21," ")</f>
        <v xml:space="preserve">5.daļa Piederumi sejas-žokļu ķirurģijas iekārtai ELCOMED SA-310 D </v>
      </c>
      <c r="C4" s="124"/>
      <c r="D4" s="124"/>
      <c r="E4" s="124"/>
      <c r="F4" s="124"/>
      <c r="G4" s="124"/>
    </row>
    <row r="5" spans="1:7" ht="15.75" x14ac:dyDescent="0.25">
      <c r="A5" s="1"/>
      <c r="B5" s="44"/>
      <c r="C5" s="44"/>
      <c r="D5" s="44"/>
      <c r="E5" s="44"/>
      <c r="F5" s="44"/>
      <c r="G5" s="8"/>
    </row>
    <row r="6" spans="1:7" ht="15.75" x14ac:dyDescent="0.25">
      <c r="A6" s="9" t="s">
        <v>2</v>
      </c>
      <c r="B6" s="43"/>
      <c r="C6" s="43"/>
      <c r="D6" s="43"/>
      <c r="E6" s="43"/>
      <c r="F6" s="43"/>
      <c r="G6" s="11" t="s">
        <v>3</v>
      </c>
    </row>
    <row r="7" spans="1:7" ht="26.25" customHeight="1" x14ac:dyDescent="0.25">
      <c r="A7" s="112" t="s">
        <v>4</v>
      </c>
      <c r="B7" s="113"/>
      <c r="C7" s="121" t="s">
        <v>5</v>
      </c>
      <c r="D7" s="122"/>
      <c r="E7" s="122"/>
      <c r="F7" s="123"/>
      <c r="G7" s="12"/>
    </row>
    <row r="8" spans="1:7" ht="15" customHeight="1" x14ac:dyDescent="0.25">
      <c r="A8" s="112" t="s">
        <v>6</v>
      </c>
      <c r="B8" s="113"/>
      <c r="C8" s="121" t="s">
        <v>7</v>
      </c>
      <c r="D8" s="122"/>
      <c r="E8" s="122"/>
      <c r="F8" s="123"/>
      <c r="G8" s="12"/>
    </row>
    <row r="9" spans="1:7" ht="39.75" customHeight="1" x14ac:dyDescent="0.25">
      <c r="A9" s="119" t="s">
        <v>8</v>
      </c>
      <c r="B9" s="120"/>
      <c r="C9" s="121" t="s">
        <v>9</v>
      </c>
      <c r="D9" s="122"/>
      <c r="E9" s="122"/>
      <c r="F9" s="123"/>
      <c r="G9" s="13"/>
    </row>
    <row r="10" spans="1:7" ht="15" customHeight="1" x14ac:dyDescent="0.25">
      <c r="A10" s="112" t="s">
        <v>10</v>
      </c>
      <c r="B10" s="113"/>
      <c r="C10" s="121" t="s">
        <v>11</v>
      </c>
      <c r="D10" s="122"/>
      <c r="E10" s="122"/>
      <c r="F10" s="123"/>
      <c r="G10" s="13"/>
    </row>
    <row r="11" spans="1:7" ht="52.5" customHeight="1" x14ac:dyDescent="0.25">
      <c r="A11" s="112" t="s">
        <v>12</v>
      </c>
      <c r="B11" s="113"/>
      <c r="C11" s="114" t="s">
        <v>13</v>
      </c>
      <c r="D11" s="115"/>
      <c r="E11" s="115"/>
      <c r="F11" s="116"/>
      <c r="G11" s="13"/>
    </row>
    <row r="12" spans="1:7" ht="30" customHeight="1" x14ac:dyDescent="0.25">
      <c r="A12" s="112" t="s">
        <v>14</v>
      </c>
      <c r="B12" s="113"/>
      <c r="C12" s="114" t="s">
        <v>15</v>
      </c>
      <c r="D12" s="115"/>
      <c r="E12" s="115"/>
      <c r="F12" s="116"/>
      <c r="G12" s="12"/>
    </row>
    <row r="13" spans="1:7" ht="40.5" customHeight="1" x14ac:dyDescent="0.25">
      <c r="A13" s="112" t="s">
        <v>16</v>
      </c>
      <c r="B13" s="113"/>
      <c r="C13" s="114" t="s">
        <v>17</v>
      </c>
      <c r="D13" s="115"/>
      <c r="E13" s="115"/>
      <c r="F13" s="116"/>
      <c r="G13" s="13"/>
    </row>
    <row r="14" spans="1:7" ht="39.75" customHeight="1" x14ac:dyDescent="0.25">
      <c r="A14" s="112" t="s">
        <v>18</v>
      </c>
      <c r="B14" s="113"/>
      <c r="C14" s="114" t="s">
        <v>249</v>
      </c>
      <c r="D14" s="115"/>
      <c r="E14" s="115"/>
      <c r="F14" s="116"/>
      <c r="G14" s="12"/>
    </row>
    <row r="15" spans="1:7" ht="27.75" customHeight="1" x14ac:dyDescent="0.25">
      <c r="A15" s="112" t="s">
        <v>19</v>
      </c>
      <c r="B15" s="113"/>
      <c r="C15" s="114" t="s">
        <v>20</v>
      </c>
      <c r="D15" s="115"/>
      <c r="E15" s="115"/>
      <c r="F15" s="116"/>
      <c r="G15" s="13"/>
    </row>
    <row r="16" spans="1:7" ht="15" customHeight="1" x14ac:dyDescent="0.25">
      <c r="A16" s="112" t="s">
        <v>21</v>
      </c>
      <c r="B16" s="113"/>
      <c r="C16" s="114" t="s">
        <v>22</v>
      </c>
      <c r="D16" s="115"/>
      <c r="E16" s="115"/>
      <c r="F16" s="116"/>
      <c r="G16" s="13"/>
    </row>
    <row r="17" spans="1:7" ht="40.9" customHeight="1" x14ac:dyDescent="0.25">
      <c r="A17" s="112" t="s">
        <v>23</v>
      </c>
      <c r="B17" s="113"/>
      <c r="C17" s="114" t="s">
        <v>24</v>
      </c>
      <c r="D17" s="115"/>
      <c r="E17" s="115"/>
      <c r="F17" s="116"/>
      <c r="G17" s="12"/>
    </row>
    <row r="18" spans="1:7" ht="14.25" customHeight="1" x14ac:dyDescent="0.25">
      <c r="A18" s="112" t="s">
        <v>25</v>
      </c>
      <c r="B18" s="113"/>
      <c r="C18" s="114" t="s">
        <v>26</v>
      </c>
      <c r="D18" s="115"/>
      <c r="E18" s="115"/>
      <c r="F18" s="116"/>
      <c r="G18" s="12"/>
    </row>
    <row r="19" spans="1:7" ht="14.25" customHeight="1" x14ac:dyDescent="0.25">
      <c r="A19" s="112" t="s">
        <v>27</v>
      </c>
      <c r="B19" s="113"/>
      <c r="C19" s="114" t="s">
        <v>28</v>
      </c>
      <c r="D19" s="115"/>
      <c r="E19" s="115"/>
      <c r="F19" s="116"/>
      <c r="G19" s="12"/>
    </row>
    <row r="20" spans="1:7" ht="15.75" x14ac:dyDescent="0.25">
      <c r="A20" s="1"/>
      <c r="B20" s="117"/>
      <c r="C20" s="118"/>
      <c r="D20" s="118"/>
      <c r="E20" s="118"/>
      <c r="F20" s="118"/>
      <c r="G20" s="118"/>
    </row>
    <row r="21" spans="1:7" ht="31.5" x14ac:dyDescent="0.25">
      <c r="A21" s="107" t="s">
        <v>95</v>
      </c>
      <c r="B21" s="108"/>
      <c r="C21" s="14" t="s">
        <v>94</v>
      </c>
      <c r="D21" s="109" t="s">
        <v>30</v>
      </c>
      <c r="E21" s="110"/>
      <c r="F21" s="110"/>
      <c r="G21" s="111"/>
    </row>
    <row r="22" spans="1:7" s="52" customFormat="1" ht="16.5" x14ac:dyDescent="0.2">
      <c r="A22" s="46" t="s">
        <v>116</v>
      </c>
      <c r="B22" s="47"/>
      <c r="C22" s="48" t="s">
        <v>117</v>
      </c>
      <c r="D22" s="49"/>
      <c r="E22" s="50"/>
      <c r="F22" s="50"/>
      <c r="G22" s="51"/>
    </row>
    <row r="23" spans="1:7" ht="40.5" x14ac:dyDescent="0.25">
      <c r="A23" s="15"/>
      <c r="B23" s="16"/>
      <c r="C23" s="17" t="s">
        <v>31</v>
      </c>
      <c r="D23" s="18" t="s">
        <v>32</v>
      </c>
      <c r="E23" s="19" t="s">
        <v>33</v>
      </c>
      <c r="F23" s="18" t="s">
        <v>34</v>
      </c>
      <c r="G23" s="20" t="s">
        <v>35</v>
      </c>
    </row>
    <row r="24" spans="1:7" ht="38.25" x14ac:dyDescent="0.25">
      <c r="A24" s="38" t="str">
        <f>$A$22</f>
        <v>5.1.</v>
      </c>
      <c r="B24" s="22" t="s">
        <v>36</v>
      </c>
      <c r="C24" s="23" t="s">
        <v>154</v>
      </c>
      <c r="D24" s="24"/>
      <c r="E24" s="25"/>
      <c r="F24" s="26">
        <v>1</v>
      </c>
      <c r="G24" s="27">
        <v>0</v>
      </c>
    </row>
    <row r="25" spans="1:7" ht="38.25" x14ac:dyDescent="0.25">
      <c r="A25" s="38" t="str">
        <f t="shared" ref="A25:A26" si="0">$A$22</f>
        <v>5.1.</v>
      </c>
      <c r="B25" s="22" t="s">
        <v>75</v>
      </c>
      <c r="C25" s="23" t="s">
        <v>295</v>
      </c>
      <c r="D25" s="24"/>
      <c r="E25" s="25"/>
      <c r="F25" s="26">
        <v>1</v>
      </c>
      <c r="G25" s="27">
        <v>0</v>
      </c>
    </row>
    <row r="26" spans="1:7" ht="25.5" x14ac:dyDescent="0.25">
      <c r="A26" s="38" t="str">
        <f t="shared" si="0"/>
        <v>5.1.</v>
      </c>
      <c r="B26" s="22" t="s">
        <v>76</v>
      </c>
      <c r="C26" s="23" t="s">
        <v>155</v>
      </c>
      <c r="D26" s="24"/>
      <c r="E26" s="25"/>
      <c r="F26" s="26">
        <v>1</v>
      </c>
      <c r="G26" s="27">
        <v>0</v>
      </c>
    </row>
    <row r="27" spans="1:7" ht="25.5" x14ac:dyDescent="0.25">
      <c r="A27" s="38" t="str">
        <f>$A$22</f>
        <v>5.1.</v>
      </c>
      <c r="B27" s="22" t="s">
        <v>77</v>
      </c>
      <c r="C27" s="23" t="s">
        <v>243</v>
      </c>
      <c r="D27" s="24"/>
      <c r="E27" s="25"/>
      <c r="F27" s="26">
        <v>1</v>
      </c>
      <c r="G27" s="27">
        <v>0</v>
      </c>
    </row>
    <row r="28" spans="1:7" ht="25.5" x14ac:dyDescent="0.25">
      <c r="A28" s="38" t="str">
        <f>$A$22</f>
        <v>5.1.</v>
      </c>
      <c r="B28" s="22" t="s">
        <v>78</v>
      </c>
      <c r="C28" s="23" t="s">
        <v>242</v>
      </c>
      <c r="D28" s="24"/>
      <c r="E28" s="25"/>
      <c r="F28" s="26">
        <v>1</v>
      </c>
      <c r="G28" s="27">
        <v>0</v>
      </c>
    </row>
    <row r="29" spans="1:7" s="33" customFormat="1" ht="13.5" x14ac:dyDescent="0.2">
      <c r="A29" s="28"/>
      <c r="B29" s="29"/>
      <c r="C29" s="30"/>
      <c r="D29" s="30"/>
      <c r="E29" s="30"/>
      <c r="F29" s="31" t="str">
        <f>CONCATENATE("KOPĒJĀ CENA par 1.pozīciju bez PVN, EUR:")</f>
        <v>KOPĒJĀ CENA par 1.pozīciju bez PVN, EUR:</v>
      </c>
      <c r="G29" s="32">
        <f>SUMPRODUCT(F24:F28,G24:G28)</f>
        <v>0</v>
      </c>
    </row>
    <row r="30" spans="1:7" s="37" customFormat="1" x14ac:dyDescent="0.25">
      <c r="A30" s="34"/>
      <c r="B30" s="35"/>
      <c r="C30" s="36" t="s">
        <v>47</v>
      </c>
      <c r="D30" s="105" t="s">
        <v>37</v>
      </c>
      <c r="E30" s="106"/>
      <c r="F30" s="105" t="s">
        <v>38</v>
      </c>
      <c r="G30" s="106"/>
    </row>
    <row r="31" spans="1:7" ht="26.25" x14ac:dyDescent="0.25">
      <c r="A31" s="38" t="str">
        <f>$A$22</f>
        <v>5.1.</v>
      </c>
      <c r="B31" s="22">
        <v>4</v>
      </c>
      <c r="C31" s="45" t="s">
        <v>158</v>
      </c>
      <c r="D31" s="103"/>
      <c r="E31" s="104"/>
      <c r="F31" s="103"/>
      <c r="G31" s="104"/>
    </row>
    <row r="32" spans="1:7" x14ac:dyDescent="0.25">
      <c r="A32" s="38" t="str">
        <f t="shared" ref="A32:A90" si="1">$A$22</f>
        <v>5.1.</v>
      </c>
      <c r="B32" s="22" t="s">
        <v>118</v>
      </c>
      <c r="C32" s="39" t="s">
        <v>96</v>
      </c>
      <c r="D32" s="103"/>
      <c r="E32" s="104"/>
      <c r="F32" s="103"/>
      <c r="G32" s="104"/>
    </row>
    <row r="33" spans="1:7" x14ac:dyDescent="0.25">
      <c r="A33" s="38" t="str">
        <f t="shared" si="1"/>
        <v>5.1.</v>
      </c>
      <c r="B33" s="22" t="s">
        <v>119</v>
      </c>
      <c r="C33" s="39" t="s">
        <v>97</v>
      </c>
      <c r="D33" s="103"/>
      <c r="E33" s="104"/>
      <c r="F33" s="103"/>
      <c r="G33" s="104"/>
    </row>
    <row r="34" spans="1:7" x14ac:dyDescent="0.25">
      <c r="A34" s="38" t="str">
        <f t="shared" si="1"/>
        <v>5.1.</v>
      </c>
      <c r="B34" s="22" t="s">
        <v>120</v>
      </c>
      <c r="C34" s="39" t="s">
        <v>98</v>
      </c>
      <c r="D34" s="103"/>
      <c r="E34" s="104"/>
      <c r="F34" s="103"/>
      <c r="G34" s="104"/>
    </row>
    <row r="35" spans="1:7" ht="26.25" x14ac:dyDescent="0.25">
      <c r="A35" s="38" t="str">
        <f t="shared" si="1"/>
        <v>5.1.</v>
      </c>
      <c r="B35" s="22" t="s">
        <v>121</v>
      </c>
      <c r="C35" s="39" t="s">
        <v>99</v>
      </c>
      <c r="D35" s="103"/>
      <c r="E35" s="104"/>
      <c r="F35" s="103"/>
      <c r="G35" s="104"/>
    </row>
    <row r="36" spans="1:7" ht="26.25" x14ac:dyDescent="0.25">
      <c r="A36" s="38" t="str">
        <f t="shared" si="1"/>
        <v>5.1.</v>
      </c>
      <c r="B36" s="22" t="s">
        <v>122</v>
      </c>
      <c r="C36" s="39" t="s">
        <v>100</v>
      </c>
      <c r="D36" s="103"/>
      <c r="E36" s="104"/>
      <c r="F36" s="103"/>
      <c r="G36" s="104"/>
    </row>
    <row r="37" spans="1:7" x14ac:dyDescent="0.25">
      <c r="A37" s="38" t="str">
        <f t="shared" si="1"/>
        <v>5.1.</v>
      </c>
      <c r="B37" s="22" t="s">
        <v>123</v>
      </c>
      <c r="C37" s="39" t="s">
        <v>101</v>
      </c>
      <c r="D37" s="103"/>
      <c r="E37" s="104"/>
      <c r="F37" s="103"/>
      <c r="G37" s="104"/>
    </row>
    <row r="38" spans="1:7" x14ac:dyDescent="0.25">
      <c r="A38" s="38" t="str">
        <f t="shared" si="1"/>
        <v>5.1.</v>
      </c>
      <c r="B38" s="22" t="s">
        <v>124</v>
      </c>
      <c r="C38" s="39" t="s">
        <v>102</v>
      </c>
      <c r="D38" s="103"/>
      <c r="E38" s="104"/>
      <c r="F38" s="103"/>
      <c r="G38" s="104"/>
    </row>
    <row r="39" spans="1:7" x14ac:dyDescent="0.25">
      <c r="A39" s="38" t="str">
        <f t="shared" si="1"/>
        <v>5.1.</v>
      </c>
      <c r="B39" s="22" t="s">
        <v>125</v>
      </c>
      <c r="C39" s="39" t="s">
        <v>103</v>
      </c>
      <c r="D39" s="103"/>
      <c r="E39" s="104"/>
      <c r="F39" s="103"/>
      <c r="G39" s="104"/>
    </row>
    <row r="40" spans="1:7" x14ac:dyDescent="0.25">
      <c r="A40" s="38" t="str">
        <f t="shared" si="1"/>
        <v>5.1.</v>
      </c>
      <c r="B40" s="22" t="s">
        <v>126</v>
      </c>
      <c r="C40" s="39" t="s">
        <v>104</v>
      </c>
      <c r="D40" s="103"/>
      <c r="E40" s="104"/>
      <c r="F40" s="103"/>
      <c r="G40" s="104"/>
    </row>
    <row r="41" spans="1:7" x14ac:dyDescent="0.25">
      <c r="A41" s="38" t="str">
        <f t="shared" si="1"/>
        <v>5.1.</v>
      </c>
      <c r="B41" s="22" t="s">
        <v>127</v>
      </c>
      <c r="C41" s="39" t="s">
        <v>105</v>
      </c>
      <c r="D41" s="103"/>
      <c r="E41" s="104"/>
      <c r="F41" s="103"/>
      <c r="G41" s="104"/>
    </row>
    <row r="42" spans="1:7" ht="26.25" x14ac:dyDescent="0.25">
      <c r="A42" s="38" t="str">
        <f t="shared" si="1"/>
        <v>5.1.</v>
      </c>
      <c r="B42" s="22">
        <v>5</v>
      </c>
      <c r="C42" s="45" t="s">
        <v>157</v>
      </c>
      <c r="D42" s="103"/>
      <c r="E42" s="104"/>
      <c r="F42" s="103"/>
      <c r="G42" s="104"/>
    </row>
    <row r="43" spans="1:7" x14ac:dyDescent="0.25">
      <c r="A43" s="38" t="str">
        <f t="shared" si="1"/>
        <v>5.1.</v>
      </c>
      <c r="B43" s="22" t="s">
        <v>128</v>
      </c>
      <c r="C43" s="39" t="s">
        <v>96</v>
      </c>
      <c r="D43" s="103"/>
      <c r="E43" s="104"/>
      <c r="F43" s="103"/>
      <c r="G43" s="104"/>
    </row>
    <row r="44" spans="1:7" x14ac:dyDescent="0.25">
      <c r="A44" s="38" t="str">
        <f t="shared" si="1"/>
        <v>5.1.</v>
      </c>
      <c r="B44" s="22" t="s">
        <v>129</v>
      </c>
      <c r="C44" s="39" t="s">
        <v>97</v>
      </c>
      <c r="D44" s="103"/>
      <c r="E44" s="104"/>
      <c r="F44" s="103"/>
      <c r="G44" s="104"/>
    </row>
    <row r="45" spans="1:7" x14ac:dyDescent="0.25">
      <c r="A45" s="38" t="str">
        <f t="shared" si="1"/>
        <v>5.1.</v>
      </c>
      <c r="B45" s="22" t="s">
        <v>130</v>
      </c>
      <c r="C45" s="39" t="s">
        <v>106</v>
      </c>
      <c r="D45" s="103"/>
      <c r="E45" s="104"/>
      <c r="F45" s="103"/>
      <c r="G45" s="104"/>
    </row>
    <row r="46" spans="1:7" ht="26.25" x14ac:dyDescent="0.25">
      <c r="A46" s="38" t="str">
        <f t="shared" si="1"/>
        <v>5.1.</v>
      </c>
      <c r="B46" s="22" t="s">
        <v>131</v>
      </c>
      <c r="C46" s="39" t="s">
        <v>99</v>
      </c>
      <c r="D46" s="103"/>
      <c r="E46" s="104"/>
      <c r="F46" s="103"/>
      <c r="G46" s="104"/>
    </row>
    <row r="47" spans="1:7" ht="26.25" x14ac:dyDescent="0.25">
      <c r="A47" s="38" t="str">
        <f t="shared" si="1"/>
        <v>5.1.</v>
      </c>
      <c r="B47" s="22" t="s">
        <v>132</v>
      </c>
      <c r="C47" s="39" t="s">
        <v>107</v>
      </c>
      <c r="D47" s="103"/>
      <c r="E47" s="104"/>
      <c r="F47" s="103"/>
      <c r="G47" s="104"/>
    </row>
    <row r="48" spans="1:7" x14ac:dyDescent="0.25">
      <c r="A48" s="38" t="str">
        <f t="shared" si="1"/>
        <v>5.1.</v>
      </c>
      <c r="B48" s="22" t="s">
        <v>133</v>
      </c>
      <c r="C48" s="39" t="s">
        <v>101</v>
      </c>
      <c r="D48" s="103"/>
      <c r="E48" s="104"/>
      <c r="F48" s="103"/>
      <c r="G48" s="104"/>
    </row>
    <row r="49" spans="1:7" x14ac:dyDescent="0.25">
      <c r="A49" s="38" t="str">
        <f t="shared" si="1"/>
        <v>5.1.</v>
      </c>
      <c r="B49" s="22" t="s">
        <v>134</v>
      </c>
      <c r="C49" s="39" t="s">
        <v>108</v>
      </c>
      <c r="D49" s="103"/>
      <c r="E49" s="104"/>
      <c r="F49" s="103"/>
      <c r="G49" s="104"/>
    </row>
    <row r="50" spans="1:7" x14ac:dyDescent="0.25">
      <c r="A50" s="38" t="str">
        <f t="shared" si="1"/>
        <v>5.1.</v>
      </c>
      <c r="B50" s="22" t="s">
        <v>135</v>
      </c>
      <c r="C50" s="39" t="s">
        <v>103</v>
      </c>
      <c r="D50" s="103"/>
      <c r="E50" s="104"/>
      <c r="F50" s="103"/>
      <c r="G50" s="104"/>
    </row>
    <row r="51" spans="1:7" x14ac:dyDescent="0.25">
      <c r="A51" s="38" t="str">
        <f t="shared" si="1"/>
        <v>5.1.</v>
      </c>
      <c r="B51" s="22" t="s">
        <v>136</v>
      </c>
      <c r="C51" s="39" t="s">
        <v>104</v>
      </c>
      <c r="D51" s="103"/>
      <c r="E51" s="104"/>
      <c r="F51" s="103"/>
      <c r="G51" s="104"/>
    </row>
    <row r="52" spans="1:7" x14ac:dyDescent="0.25">
      <c r="A52" s="38" t="str">
        <f t="shared" si="1"/>
        <v>5.1.</v>
      </c>
      <c r="B52" s="22" t="s">
        <v>137</v>
      </c>
      <c r="C52" s="39" t="s">
        <v>109</v>
      </c>
      <c r="D52" s="103"/>
      <c r="E52" s="104"/>
      <c r="F52" s="103"/>
      <c r="G52" s="104"/>
    </row>
    <row r="53" spans="1:7" x14ac:dyDescent="0.25">
      <c r="A53" s="38" t="str">
        <f t="shared" si="1"/>
        <v>5.1.</v>
      </c>
      <c r="B53" s="22">
        <v>6</v>
      </c>
      <c r="C53" s="45" t="s">
        <v>156</v>
      </c>
      <c r="D53" s="103"/>
      <c r="E53" s="104"/>
      <c r="F53" s="103"/>
      <c r="G53" s="104"/>
    </row>
    <row r="54" spans="1:7" x14ac:dyDescent="0.25">
      <c r="A54" s="38" t="str">
        <f t="shared" si="1"/>
        <v>5.1.</v>
      </c>
      <c r="B54" s="22" t="s">
        <v>138</v>
      </c>
      <c r="C54" s="39" t="s">
        <v>96</v>
      </c>
      <c r="D54" s="103"/>
      <c r="E54" s="104"/>
      <c r="F54" s="103"/>
      <c r="G54" s="104"/>
    </row>
    <row r="55" spans="1:7" x14ac:dyDescent="0.25">
      <c r="A55" s="38" t="str">
        <f t="shared" si="1"/>
        <v>5.1.</v>
      </c>
      <c r="B55" s="22" t="s">
        <v>139</v>
      </c>
      <c r="C55" s="39" t="s">
        <v>110</v>
      </c>
      <c r="D55" s="103"/>
      <c r="E55" s="104"/>
      <c r="F55" s="103"/>
      <c r="G55" s="104"/>
    </row>
    <row r="56" spans="1:7" x14ac:dyDescent="0.25">
      <c r="A56" s="38" t="str">
        <f t="shared" si="1"/>
        <v>5.1.</v>
      </c>
      <c r="B56" s="22" t="s">
        <v>140</v>
      </c>
      <c r="C56" s="39" t="s">
        <v>106</v>
      </c>
      <c r="D56" s="103"/>
      <c r="E56" s="104"/>
      <c r="F56" s="103"/>
      <c r="G56" s="104"/>
    </row>
    <row r="57" spans="1:7" ht="26.25" x14ac:dyDescent="0.25">
      <c r="A57" s="38" t="str">
        <f t="shared" si="1"/>
        <v>5.1.</v>
      </c>
      <c r="B57" s="22" t="s">
        <v>141</v>
      </c>
      <c r="C57" s="39" t="s">
        <v>99</v>
      </c>
      <c r="D57" s="103"/>
      <c r="E57" s="104"/>
      <c r="F57" s="103"/>
      <c r="G57" s="104"/>
    </row>
    <row r="58" spans="1:7" x14ac:dyDescent="0.25">
      <c r="A58" s="38" t="str">
        <f t="shared" si="1"/>
        <v>5.1.</v>
      </c>
      <c r="B58" s="22" t="s">
        <v>142</v>
      </c>
      <c r="C58" s="39" t="s">
        <v>111</v>
      </c>
      <c r="D58" s="103"/>
      <c r="E58" s="104"/>
      <c r="F58" s="103"/>
      <c r="G58" s="104"/>
    </row>
    <row r="59" spans="1:7" x14ac:dyDescent="0.25">
      <c r="A59" s="38" t="str">
        <f t="shared" si="1"/>
        <v>5.1.</v>
      </c>
      <c r="B59" s="22" t="s">
        <v>143</v>
      </c>
      <c r="C59" s="39" t="s">
        <v>112</v>
      </c>
      <c r="D59" s="103"/>
      <c r="E59" s="104"/>
      <c r="F59" s="103"/>
      <c r="G59" s="104"/>
    </row>
    <row r="60" spans="1:7" x14ac:dyDescent="0.25">
      <c r="A60" s="38" t="str">
        <f t="shared" si="1"/>
        <v>5.1.</v>
      </c>
      <c r="B60" s="22" t="s">
        <v>144</v>
      </c>
      <c r="C60" s="39" t="s">
        <v>113</v>
      </c>
      <c r="D60" s="103"/>
      <c r="E60" s="104"/>
      <c r="F60" s="103"/>
      <c r="G60" s="104"/>
    </row>
    <row r="61" spans="1:7" x14ac:dyDescent="0.25">
      <c r="A61" s="38" t="str">
        <f t="shared" si="1"/>
        <v>5.1.</v>
      </c>
      <c r="B61" s="22" t="s">
        <v>145</v>
      </c>
      <c r="C61" s="39" t="s">
        <v>114</v>
      </c>
      <c r="D61" s="103"/>
      <c r="E61" s="104"/>
      <c r="F61" s="103"/>
      <c r="G61" s="104"/>
    </row>
    <row r="62" spans="1:7" x14ac:dyDescent="0.25">
      <c r="A62" s="38" t="str">
        <f t="shared" si="1"/>
        <v>5.1.</v>
      </c>
      <c r="B62" s="22" t="s">
        <v>146</v>
      </c>
      <c r="C62" s="39" t="s">
        <v>103</v>
      </c>
      <c r="D62" s="103"/>
      <c r="E62" s="104"/>
      <c r="F62" s="103"/>
      <c r="G62" s="104"/>
    </row>
    <row r="63" spans="1:7" x14ac:dyDescent="0.25">
      <c r="A63" s="38" t="str">
        <f t="shared" si="1"/>
        <v>5.1.</v>
      </c>
      <c r="B63" s="22" t="s">
        <v>147</v>
      </c>
      <c r="C63" s="39" t="s">
        <v>104</v>
      </c>
      <c r="D63" s="103"/>
      <c r="E63" s="104"/>
      <c r="F63" s="103"/>
      <c r="G63" s="104"/>
    </row>
    <row r="64" spans="1:7" x14ac:dyDescent="0.25">
      <c r="A64" s="38" t="str">
        <f t="shared" si="1"/>
        <v>5.1.</v>
      </c>
      <c r="B64" s="22" t="s">
        <v>148</v>
      </c>
      <c r="C64" s="39" t="s">
        <v>115</v>
      </c>
      <c r="D64" s="103"/>
      <c r="E64" s="104"/>
      <c r="F64" s="103"/>
      <c r="G64" s="104"/>
    </row>
    <row r="65" spans="1:7" x14ac:dyDescent="0.25">
      <c r="A65" s="38" t="str">
        <f t="shared" si="1"/>
        <v>5.1.</v>
      </c>
      <c r="B65" s="22">
        <v>7</v>
      </c>
      <c r="C65" s="78" t="s">
        <v>159</v>
      </c>
      <c r="D65" s="103"/>
      <c r="E65" s="104"/>
      <c r="F65" s="103"/>
      <c r="G65" s="104"/>
    </row>
    <row r="66" spans="1:7" x14ac:dyDescent="0.25">
      <c r="A66" s="38" t="str">
        <f t="shared" si="1"/>
        <v>5.1.</v>
      </c>
      <c r="B66" s="22" t="s">
        <v>166</v>
      </c>
      <c r="C66" s="77" t="s">
        <v>96</v>
      </c>
      <c r="D66" s="103"/>
      <c r="E66" s="104"/>
      <c r="F66" s="103"/>
      <c r="G66" s="104"/>
    </row>
    <row r="67" spans="1:7" x14ac:dyDescent="0.25">
      <c r="A67" s="38" t="str">
        <f t="shared" si="1"/>
        <v>5.1.</v>
      </c>
      <c r="B67" s="22" t="s">
        <v>167</v>
      </c>
      <c r="C67" s="77" t="s">
        <v>160</v>
      </c>
      <c r="D67" s="103"/>
      <c r="E67" s="104"/>
      <c r="F67" s="103"/>
      <c r="G67" s="104"/>
    </row>
    <row r="68" spans="1:7" x14ac:dyDescent="0.25">
      <c r="A68" s="38" t="str">
        <f t="shared" si="1"/>
        <v>5.1.</v>
      </c>
      <c r="B68" s="22" t="s">
        <v>168</v>
      </c>
      <c r="C68" s="77" t="s">
        <v>161</v>
      </c>
      <c r="D68" s="103"/>
      <c r="E68" s="104"/>
      <c r="F68" s="103"/>
      <c r="G68" s="104"/>
    </row>
    <row r="69" spans="1:7" x14ac:dyDescent="0.25">
      <c r="A69" s="38" t="str">
        <f t="shared" si="1"/>
        <v>5.1.</v>
      </c>
      <c r="B69" s="22" t="s">
        <v>169</v>
      </c>
      <c r="C69" s="77" t="s">
        <v>106</v>
      </c>
      <c r="D69" s="103"/>
      <c r="E69" s="104"/>
      <c r="F69" s="103"/>
      <c r="G69" s="104"/>
    </row>
    <row r="70" spans="1:7" ht="26.25" x14ac:dyDescent="0.25">
      <c r="A70" s="38" t="str">
        <f t="shared" si="1"/>
        <v>5.1.</v>
      </c>
      <c r="B70" s="22" t="s">
        <v>170</v>
      </c>
      <c r="C70" s="77" t="s">
        <v>99</v>
      </c>
      <c r="D70" s="103"/>
      <c r="E70" s="104"/>
      <c r="F70" s="103"/>
      <c r="G70" s="104"/>
    </row>
    <row r="71" spans="1:7" x14ac:dyDescent="0.25">
      <c r="A71" s="38" t="str">
        <f t="shared" si="1"/>
        <v>5.1.</v>
      </c>
      <c r="B71" s="22" t="s">
        <v>171</v>
      </c>
      <c r="C71" s="77" t="s">
        <v>162</v>
      </c>
      <c r="D71" s="103"/>
      <c r="E71" s="104"/>
      <c r="F71" s="103"/>
      <c r="G71" s="104"/>
    </row>
    <row r="72" spans="1:7" x14ac:dyDescent="0.25">
      <c r="A72" s="38" t="str">
        <f t="shared" si="1"/>
        <v>5.1.</v>
      </c>
      <c r="B72" s="22" t="s">
        <v>172</v>
      </c>
      <c r="C72" s="77" t="s">
        <v>163</v>
      </c>
      <c r="D72" s="103"/>
      <c r="E72" s="104"/>
      <c r="F72" s="103"/>
      <c r="G72" s="104"/>
    </row>
    <row r="73" spans="1:7" x14ac:dyDescent="0.25">
      <c r="A73" s="38" t="str">
        <f t="shared" si="1"/>
        <v>5.1.</v>
      </c>
      <c r="B73" s="22" t="s">
        <v>173</v>
      </c>
      <c r="C73" s="77" t="s">
        <v>164</v>
      </c>
      <c r="D73" s="103"/>
      <c r="E73" s="104"/>
      <c r="F73" s="103"/>
      <c r="G73" s="104"/>
    </row>
    <row r="74" spans="1:7" x14ac:dyDescent="0.25">
      <c r="A74" s="38" t="str">
        <f t="shared" si="1"/>
        <v>5.1.</v>
      </c>
      <c r="B74" s="22" t="s">
        <v>174</v>
      </c>
      <c r="C74" s="77" t="s">
        <v>114</v>
      </c>
      <c r="D74" s="103"/>
      <c r="E74" s="104"/>
      <c r="F74" s="103"/>
      <c r="G74" s="104"/>
    </row>
    <row r="75" spans="1:7" x14ac:dyDescent="0.25">
      <c r="A75" s="38" t="str">
        <f t="shared" si="1"/>
        <v>5.1.</v>
      </c>
      <c r="B75" s="22" t="s">
        <v>175</v>
      </c>
      <c r="C75" s="77" t="s">
        <v>103</v>
      </c>
      <c r="D75" s="103"/>
      <c r="E75" s="104"/>
      <c r="F75" s="103"/>
      <c r="G75" s="104"/>
    </row>
    <row r="76" spans="1:7" x14ac:dyDescent="0.25">
      <c r="A76" s="38" t="str">
        <f t="shared" si="1"/>
        <v>5.1.</v>
      </c>
      <c r="B76" s="22" t="s">
        <v>176</v>
      </c>
      <c r="C76" s="77" t="s">
        <v>104</v>
      </c>
      <c r="D76" s="103"/>
      <c r="E76" s="104"/>
      <c r="F76" s="103"/>
      <c r="G76" s="104"/>
    </row>
    <row r="77" spans="1:7" x14ac:dyDescent="0.25">
      <c r="A77" s="38" t="str">
        <f t="shared" si="1"/>
        <v>5.1.</v>
      </c>
      <c r="B77" s="22" t="s">
        <v>177</v>
      </c>
      <c r="C77" s="77" t="s">
        <v>165</v>
      </c>
      <c r="D77" s="103"/>
      <c r="E77" s="104"/>
      <c r="F77" s="103"/>
      <c r="G77" s="104"/>
    </row>
    <row r="78" spans="1:7" x14ac:dyDescent="0.25">
      <c r="A78" s="38" t="str">
        <f t="shared" si="1"/>
        <v>5.1.</v>
      </c>
      <c r="B78" s="22">
        <v>8</v>
      </c>
      <c r="C78" s="78" t="s">
        <v>196</v>
      </c>
      <c r="D78" s="103"/>
      <c r="E78" s="104"/>
      <c r="F78" s="103"/>
      <c r="G78" s="104"/>
    </row>
    <row r="79" spans="1:7" x14ac:dyDescent="0.25">
      <c r="A79" s="38" t="str">
        <f t="shared" si="1"/>
        <v>5.1.</v>
      </c>
      <c r="B79" s="22" t="s">
        <v>201</v>
      </c>
      <c r="C79" s="77" t="s">
        <v>96</v>
      </c>
      <c r="D79" s="103"/>
      <c r="E79" s="104"/>
      <c r="F79" s="103"/>
      <c r="G79" s="104"/>
    </row>
    <row r="80" spans="1:7" x14ac:dyDescent="0.25">
      <c r="A80" s="38" t="str">
        <f t="shared" si="1"/>
        <v>5.1.</v>
      </c>
      <c r="B80" s="22" t="s">
        <v>202</v>
      </c>
      <c r="C80" s="77" t="s">
        <v>197</v>
      </c>
      <c r="D80" s="103"/>
      <c r="E80" s="104"/>
      <c r="F80" s="103"/>
      <c r="G80" s="104"/>
    </row>
    <row r="81" spans="1:7" x14ac:dyDescent="0.25">
      <c r="A81" s="38" t="str">
        <f t="shared" si="1"/>
        <v>5.1.</v>
      </c>
      <c r="B81" s="22" t="s">
        <v>203</v>
      </c>
      <c r="C81" s="77" t="s">
        <v>110</v>
      </c>
      <c r="D81" s="103"/>
      <c r="E81" s="104"/>
      <c r="F81" s="103"/>
      <c r="G81" s="104"/>
    </row>
    <row r="82" spans="1:7" x14ac:dyDescent="0.25">
      <c r="A82" s="38" t="str">
        <f t="shared" si="1"/>
        <v>5.1.</v>
      </c>
      <c r="B82" s="22" t="s">
        <v>204</v>
      </c>
      <c r="C82" s="77" t="s">
        <v>106</v>
      </c>
      <c r="D82" s="103"/>
      <c r="E82" s="104"/>
      <c r="F82" s="103"/>
      <c r="G82" s="104"/>
    </row>
    <row r="83" spans="1:7" ht="26.25" x14ac:dyDescent="0.25">
      <c r="A83" s="38" t="str">
        <f t="shared" si="1"/>
        <v>5.1.</v>
      </c>
      <c r="B83" s="22" t="s">
        <v>205</v>
      </c>
      <c r="C83" s="77" t="s">
        <v>99</v>
      </c>
      <c r="D83" s="103"/>
      <c r="E83" s="104"/>
      <c r="F83" s="103"/>
      <c r="G83" s="104"/>
    </row>
    <row r="84" spans="1:7" x14ac:dyDescent="0.25">
      <c r="A84" s="38" t="str">
        <f t="shared" si="1"/>
        <v>5.1.</v>
      </c>
      <c r="B84" s="22" t="s">
        <v>206</v>
      </c>
      <c r="C84" s="77" t="s">
        <v>198</v>
      </c>
      <c r="D84" s="103"/>
      <c r="E84" s="104"/>
      <c r="F84" s="103"/>
      <c r="G84" s="104"/>
    </row>
    <row r="85" spans="1:7" x14ac:dyDescent="0.25">
      <c r="A85" s="38" t="str">
        <f t="shared" si="1"/>
        <v>5.1.</v>
      </c>
      <c r="B85" s="22" t="s">
        <v>207</v>
      </c>
      <c r="C85" s="77" t="s">
        <v>199</v>
      </c>
      <c r="D85" s="103"/>
      <c r="E85" s="104"/>
      <c r="F85" s="103"/>
      <c r="G85" s="104"/>
    </row>
    <row r="86" spans="1:7" x14ac:dyDescent="0.25">
      <c r="A86" s="38" t="str">
        <f t="shared" si="1"/>
        <v>5.1.</v>
      </c>
      <c r="B86" s="22" t="s">
        <v>208</v>
      </c>
      <c r="C86" s="77" t="s">
        <v>113</v>
      </c>
      <c r="D86" s="103"/>
      <c r="E86" s="104"/>
      <c r="F86" s="103"/>
      <c r="G86" s="104"/>
    </row>
    <row r="87" spans="1:7" x14ac:dyDescent="0.25">
      <c r="A87" s="38" t="str">
        <f t="shared" si="1"/>
        <v>5.1.</v>
      </c>
      <c r="B87" s="22" t="s">
        <v>209</v>
      </c>
      <c r="C87" s="77" t="s">
        <v>114</v>
      </c>
      <c r="D87" s="103"/>
      <c r="E87" s="104"/>
      <c r="F87" s="103"/>
      <c r="G87" s="104"/>
    </row>
    <row r="88" spans="1:7" x14ac:dyDescent="0.25">
      <c r="A88" s="38" t="str">
        <f t="shared" si="1"/>
        <v>5.1.</v>
      </c>
      <c r="B88" s="22" t="s">
        <v>210</v>
      </c>
      <c r="C88" s="77" t="s">
        <v>103</v>
      </c>
      <c r="D88" s="103"/>
      <c r="E88" s="104"/>
      <c r="F88" s="103"/>
      <c r="G88" s="104"/>
    </row>
    <row r="89" spans="1:7" x14ac:dyDescent="0.25">
      <c r="A89" s="38" t="str">
        <f t="shared" si="1"/>
        <v>5.1.</v>
      </c>
      <c r="B89" s="22" t="s">
        <v>211</v>
      </c>
      <c r="C89" s="77" t="s">
        <v>104</v>
      </c>
      <c r="D89" s="103"/>
      <c r="E89" s="104"/>
      <c r="F89" s="103"/>
      <c r="G89" s="104"/>
    </row>
    <row r="90" spans="1:7" x14ac:dyDescent="0.25">
      <c r="A90" s="38" t="str">
        <f t="shared" si="1"/>
        <v>5.1.</v>
      </c>
      <c r="B90" s="22" t="s">
        <v>212</v>
      </c>
      <c r="C90" s="77" t="s">
        <v>200</v>
      </c>
      <c r="D90" s="103"/>
      <c r="E90" s="104"/>
      <c r="F90" s="103"/>
      <c r="G90" s="104"/>
    </row>
    <row r="91" spans="1:7" x14ac:dyDescent="0.25">
      <c r="A91" s="38"/>
      <c r="B91" s="41"/>
      <c r="C91" s="42" t="s">
        <v>39</v>
      </c>
      <c r="D91" s="100">
        <v>23442</v>
      </c>
      <c r="E91" s="101"/>
      <c r="F91" s="101"/>
      <c r="G91" s="102"/>
    </row>
    <row r="93" spans="1:7" ht="31.5" x14ac:dyDescent="0.25">
      <c r="A93" s="46" t="s">
        <v>153</v>
      </c>
      <c r="B93" s="47"/>
      <c r="C93" s="48" t="s">
        <v>178</v>
      </c>
      <c r="D93" s="49"/>
      <c r="E93" s="50"/>
      <c r="F93" s="50"/>
      <c r="G93" s="51"/>
    </row>
    <row r="94" spans="1:7" ht="38.25" x14ac:dyDescent="0.25">
      <c r="A94" s="53"/>
      <c r="B94" s="54"/>
      <c r="C94" s="55" t="s">
        <v>31</v>
      </c>
      <c r="D94" s="56" t="s">
        <v>149</v>
      </c>
      <c r="E94" s="57" t="s">
        <v>150</v>
      </c>
      <c r="F94" s="56" t="s">
        <v>151</v>
      </c>
      <c r="G94" s="58" t="s">
        <v>35</v>
      </c>
    </row>
    <row r="95" spans="1:7" x14ac:dyDescent="0.25">
      <c r="A95" s="38" t="str">
        <f>$A$93</f>
        <v>5.2.</v>
      </c>
      <c r="B95" s="59" t="s">
        <v>36</v>
      </c>
      <c r="C95" s="23" t="s">
        <v>184</v>
      </c>
      <c r="D95" s="60"/>
      <c r="E95" s="61"/>
      <c r="F95" s="62">
        <v>30</v>
      </c>
      <c r="G95" s="63">
        <v>0</v>
      </c>
    </row>
    <row r="96" spans="1:7" x14ac:dyDescent="0.25">
      <c r="A96" s="38" t="str">
        <f t="shared" ref="A96:A97" si="2">$A$93</f>
        <v>5.2.</v>
      </c>
      <c r="B96" s="59" t="s">
        <v>75</v>
      </c>
      <c r="C96" s="23" t="s">
        <v>185</v>
      </c>
      <c r="D96" s="60"/>
      <c r="E96" s="61"/>
      <c r="F96" s="62">
        <v>30</v>
      </c>
      <c r="G96" s="63">
        <v>0</v>
      </c>
    </row>
    <row r="97" spans="1:7" x14ac:dyDescent="0.25">
      <c r="A97" s="38" t="str">
        <f t="shared" si="2"/>
        <v>5.2.</v>
      </c>
      <c r="B97" s="59" t="s">
        <v>76</v>
      </c>
      <c r="C97" s="23" t="s">
        <v>186</v>
      </c>
      <c r="D97" s="60"/>
      <c r="E97" s="61"/>
      <c r="F97" s="62">
        <v>15</v>
      </c>
      <c r="G97" s="63">
        <v>0</v>
      </c>
    </row>
    <row r="98" spans="1:7" x14ac:dyDescent="0.25">
      <c r="A98" s="64"/>
      <c r="B98" s="65"/>
      <c r="C98" s="66"/>
      <c r="D98" s="66"/>
      <c r="E98" s="66"/>
      <c r="F98" s="67" t="str">
        <f>CONCATENATE("Kopējā cena par ",A93,"daļu bez PVN, EUR:")</f>
        <v>Kopējā cena par 5.2.daļu bez PVN, EUR:</v>
      </c>
      <c r="G98" s="68">
        <f>SUMPRODUCT(G95:G97,F95:F97)</f>
        <v>0</v>
      </c>
    </row>
    <row r="99" spans="1:7" x14ac:dyDescent="0.25">
      <c r="A99" s="69"/>
      <c r="B99" s="70"/>
      <c r="C99" s="71" t="s">
        <v>152</v>
      </c>
      <c r="D99" s="126" t="s">
        <v>37</v>
      </c>
      <c r="E99" s="127"/>
      <c r="F99" s="126" t="s">
        <v>38</v>
      </c>
      <c r="G99" s="127"/>
    </row>
    <row r="100" spans="1:7" x14ac:dyDescent="0.25">
      <c r="A100" s="38" t="str">
        <f t="shared" ref="A100:A104" si="3">$A$93</f>
        <v>5.2.</v>
      </c>
      <c r="B100" s="72" t="s">
        <v>77</v>
      </c>
      <c r="C100" s="23" t="s">
        <v>179</v>
      </c>
      <c r="D100" s="128"/>
      <c r="E100" s="129"/>
      <c r="F100" s="128"/>
      <c r="G100" s="129"/>
    </row>
    <row r="101" spans="1:7" x14ac:dyDescent="0.25">
      <c r="A101" s="38" t="str">
        <f t="shared" si="3"/>
        <v>5.2.</v>
      </c>
      <c r="B101" s="72" t="s">
        <v>78</v>
      </c>
      <c r="C101" s="73" t="s">
        <v>180</v>
      </c>
      <c r="D101" s="128"/>
      <c r="E101" s="129"/>
      <c r="F101" s="128"/>
      <c r="G101" s="129"/>
    </row>
    <row r="102" spans="1:7" x14ac:dyDescent="0.25">
      <c r="A102" s="38" t="str">
        <f t="shared" si="3"/>
        <v>5.2.</v>
      </c>
      <c r="B102" s="72" t="s">
        <v>79</v>
      </c>
      <c r="C102" s="73" t="s">
        <v>181</v>
      </c>
      <c r="D102" s="128"/>
      <c r="E102" s="129"/>
      <c r="F102" s="128"/>
      <c r="G102" s="129"/>
    </row>
    <row r="103" spans="1:7" x14ac:dyDescent="0.25">
      <c r="A103" s="38" t="str">
        <f t="shared" si="3"/>
        <v>5.2.</v>
      </c>
      <c r="B103" s="72" t="s">
        <v>80</v>
      </c>
      <c r="C103" s="73" t="s">
        <v>182</v>
      </c>
      <c r="D103" s="128"/>
      <c r="E103" s="129"/>
      <c r="F103" s="128"/>
      <c r="G103" s="129"/>
    </row>
    <row r="104" spans="1:7" x14ac:dyDescent="0.25">
      <c r="A104" s="38" t="str">
        <f t="shared" si="3"/>
        <v>5.2.</v>
      </c>
      <c r="B104" s="72" t="s">
        <v>81</v>
      </c>
      <c r="C104" s="73" t="s">
        <v>183</v>
      </c>
      <c r="D104" s="128"/>
      <c r="E104" s="129"/>
      <c r="F104" s="128"/>
      <c r="G104" s="129"/>
    </row>
    <row r="105" spans="1:7" x14ac:dyDescent="0.25">
      <c r="A105" s="74"/>
      <c r="B105" s="72"/>
      <c r="C105" s="42" t="s">
        <v>39</v>
      </c>
      <c r="D105" s="133">
        <v>23443</v>
      </c>
      <c r="E105" s="134"/>
      <c r="F105" s="134"/>
      <c r="G105" s="135"/>
    </row>
    <row r="106" spans="1:7" x14ac:dyDescent="0.25">
      <c r="A106"/>
      <c r="B106"/>
      <c r="C106"/>
      <c r="D106"/>
      <c r="E106"/>
      <c r="F106"/>
      <c r="G106"/>
    </row>
    <row r="107" spans="1:7" ht="31.5" x14ac:dyDescent="0.25">
      <c r="A107" s="46" t="s">
        <v>187</v>
      </c>
      <c r="B107" s="47"/>
      <c r="C107" s="48" t="s">
        <v>188</v>
      </c>
      <c r="D107" s="49"/>
      <c r="E107" s="50"/>
      <c r="F107" s="50"/>
      <c r="G107" s="51"/>
    </row>
    <row r="108" spans="1:7" ht="38.25" x14ac:dyDescent="0.25">
      <c r="A108" s="53"/>
      <c r="B108" s="54"/>
      <c r="C108" s="55" t="s">
        <v>31</v>
      </c>
      <c r="D108" s="56" t="s">
        <v>149</v>
      </c>
      <c r="E108" s="57" t="s">
        <v>150</v>
      </c>
      <c r="F108" s="56" t="s">
        <v>151</v>
      </c>
      <c r="G108" s="58" t="s">
        <v>35</v>
      </c>
    </row>
    <row r="109" spans="1:7" x14ac:dyDescent="0.25">
      <c r="A109" s="38" t="str">
        <f>$A$107</f>
        <v>5.3.</v>
      </c>
      <c r="B109" s="59" t="s">
        <v>36</v>
      </c>
      <c r="C109" s="23" t="s">
        <v>194</v>
      </c>
      <c r="D109" s="60"/>
      <c r="E109" s="61"/>
      <c r="F109" s="62">
        <v>30</v>
      </c>
      <c r="G109" s="63">
        <v>0</v>
      </c>
    </row>
    <row r="110" spans="1:7" x14ac:dyDescent="0.25">
      <c r="A110" s="38" t="str">
        <f t="shared" ref="A110" si="4">$A$107</f>
        <v>5.3.</v>
      </c>
      <c r="B110" s="59" t="s">
        <v>75</v>
      </c>
      <c r="C110" s="23" t="s">
        <v>195</v>
      </c>
      <c r="D110" s="60"/>
      <c r="E110" s="61"/>
      <c r="F110" s="62">
        <v>30</v>
      </c>
      <c r="G110" s="63">
        <v>0</v>
      </c>
    </row>
    <row r="111" spans="1:7" x14ac:dyDescent="0.25">
      <c r="A111" s="64"/>
      <c r="B111" s="65"/>
      <c r="C111" s="66"/>
      <c r="D111" s="66"/>
      <c r="E111" s="66"/>
      <c r="F111" s="67" t="str">
        <f>CONCATENATE("Kopējā cena par ",A107,"daļu bez PVN, EUR:")</f>
        <v>Kopējā cena par 5.3.daļu bez PVN, EUR:</v>
      </c>
      <c r="G111" s="68">
        <f>SUMPRODUCT(G109:G110,F109:F110)</f>
        <v>0</v>
      </c>
    </row>
    <row r="112" spans="1:7" x14ac:dyDescent="0.25">
      <c r="A112" s="69"/>
      <c r="B112" s="70"/>
      <c r="C112" s="71" t="s">
        <v>152</v>
      </c>
      <c r="D112" s="126" t="s">
        <v>37</v>
      </c>
      <c r="E112" s="127"/>
      <c r="F112" s="126" t="s">
        <v>38</v>
      </c>
      <c r="G112" s="127"/>
    </row>
    <row r="113" spans="1:7" x14ac:dyDescent="0.25">
      <c r="A113" s="38" t="str">
        <f>$A$107</f>
        <v>5.3.</v>
      </c>
      <c r="B113" s="72" t="s">
        <v>76</v>
      </c>
      <c r="C113" s="23" t="s">
        <v>189</v>
      </c>
      <c r="D113" s="128"/>
      <c r="E113" s="129"/>
      <c r="F113" s="128"/>
      <c r="G113" s="129"/>
    </row>
    <row r="114" spans="1:7" x14ac:dyDescent="0.25">
      <c r="A114" s="38" t="str">
        <f t="shared" ref="A114:A117" si="5">$A$107</f>
        <v>5.3.</v>
      </c>
      <c r="B114" s="72" t="s">
        <v>77</v>
      </c>
      <c r="C114" s="73" t="s">
        <v>190</v>
      </c>
      <c r="D114" s="128"/>
      <c r="E114" s="129"/>
      <c r="F114" s="128"/>
      <c r="G114" s="129"/>
    </row>
    <row r="115" spans="1:7" x14ac:dyDescent="0.25">
      <c r="A115" s="38" t="str">
        <f t="shared" si="5"/>
        <v>5.3.</v>
      </c>
      <c r="B115" s="72" t="s">
        <v>78</v>
      </c>
      <c r="C115" s="73" t="s">
        <v>191</v>
      </c>
      <c r="D115" s="128"/>
      <c r="E115" s="129"/>
      <c r="F115" s="128"/>
      <c r="G115" s="129"/>
    </row>
    <row r="116" spans="1:7" x14ac:dyDescent="0.25">
      <c r="A116" s="38" t="str">
        <f t="shared" si="5"/>
        <v>5.3.</v>
      </c>
      <c r="B116" s="72" t="s">
        <v>79</v>
      </c>
      <c r="C116" s="73" t="s">
        <v>192</v>
      </c>
      <c r="D116" s="128"/>
      <c r="E116" s="129"/>
      <c r="F116" s="128"/>
      <c r="G116" s="129"/>
    </row>
    <row r="117" spans="1:7" x14ac:dyDescent="0.25">
      <c r="A117" s="38" t="str">
        <f t="shared" si="5"/>
        <v>5.3.</v>
      </c>
      <c r="B117" s="72" t="s">
        <v>80</v>
      </c>
      <c r="C117" s="73" t="s">
        <v>193</v>
      </c>
      <c r="D117" s="128"/>
      <c r="E117" s="129"/>
      <c r="F117" s="128"/>
      <c r="G117" s="129"/>
    </row>
    <row r="118" spans="1:7" x14ac:dyDescent="0.25">
      <c r="A118" s="74"/>
      <c r="B118" s="72"/>
      <c r="C118" s="42" t="s">
        <v>39</v>
      </c>
      <c r="D118" s="133">
        <v>23443</v>
      </c>
      <c r="E118" s="134"/>
      <c r="F118" s="134"/>
      <c r="G118" s="135"/>
    </row>
    <row r="119" spans="1:7" x14ac:dyDescent="0.25">
      <c r="A119"/>
      <c r="B119"/>
      <c r="C119"/>
      <c r="D119"/>
      <c r="E119"/>
      <c r="F119"/>
      <c r="G119"/>
    </row>
    <row r="120" spans="1:7" ht="31.5" x14ac:dyDescent="0.25">
      <c r="A120" s="46" t="s">
        <v>213</v>
      </c>
      <c r="B120" s="47"/>
      <c r="C120" s="48" t="s">
        <v>219</v>
      </c>
      <c r="D120" s="49"/>
      <c r="E120" s="50"/>
      <c r="F120" s="50"/>
      <c r="G120" s="51"/>
    </row>
    <row r="121" spans="1:7" ht="38.25" x14ac:dyDescent="0.25">
      <c r="A121" s="53"/>
      <c r="B121" s="54"/>
      <c r="C121" s="55" t="s">
        <v>31</v>
      </c>
      <c r="D121" s="56" t="s">
        <v>149</v>
      </c>
      <c r="E121" s="57" t="s">
        <v>150</v>
      </c>
      <c r="F121" s="56" t="s">
        <v>151</v>
      </c>
      <c r="G121" s="58" t="s">
        <v>35</v>
      </c>
    </row>
    <row r="122" spans="1:7" x14ac:dyDescent="0.25">
      <c r="A122" s="38" t="str">
        <f>$A$120</f>
        <v>5.4.</v>
      </c>
      <c r="B122" s="59" t="s">
        <v>36</v>
      </c>
      <c r="C122" s="23" t="s">
        <v>220</v>
      </c>
      <c r="D122" s="60"/>
      <c r="E122" s="61"/>
      <c r="F122" s="62">
        <v>30</v>
      </c>
      <c r="G122" s="63">
        <v>0</v>
      </c>
    </row>
    <row r="123" spans="1:7" x14ac:dyDescent="0.25">
      <c r="A123" s="38" t="str">
        <f>$A$120</f>
        <v>5.4.</v>
      </c>
      <c r="B123" s="59" t="s">
        <v>75</v>
      </c>
      <c r="C123" s="23" t="s">
        <v>221</v>
      </c>
      <c r="D123" s="60"/>
      <c r="E123" s="61"/>
      <c r="F123" s="62">
        <v>30</v>
      </c>
      <c r="G123" s="63">
        <v>0</v>
      </c>
    </row>
    <row r="124" spans="1:7" x14ac:dyDescent="0.25">
      <c r="A124" s="64"/>
      <c r="B124" s="65"/>
      <c r="C124" s="66"/>
      <c r="D124" s="66"/>
      <c r="E124" s="66"/>
      <c r="F124" s="67" t="str">
        <f>CONCATENATE("Kopējā cena par ",A120,"daļu bez PVN, EUR:")</f>
        <v>Kopējā cena par 5.4.daļu bez PVN, EUR:</v>
      </c>
      <c r="G124" s="68">
        <f>SUMPRODUCT(G122:G123,F122:F123)</f>
        <v>0</v>
      </c>
    </row>
    <row r="125" spans="1:7" x14ac:dyDescent="0.25">
      <c r="A125" s="69"/>
      <c r="B125" s="70"/>
      <c r="C125" s="71" t="s">
        <v>152</v>
      </c>
      <c r="D125" s="126" t="s">
        <v>37</v>
      </c>
      <c r="E125" s="127"/>
      <c r="F125" s="126" t="s">
        <v>38</v>
      </c>
      <c r="G125" s="127"/>
    </row>
    <row r="126" spans="1:7" x14ac:dyDescent="0.25">
      <c r="A126" s="38" t="str">
        <f>$A$120</f>
        <v>5.4.</v>
      </c>
      <c r="B126" s="72" t="s">
        <v>76</v>
      </c>
      <c r="C126" s="23" t="s">
        <v>222</v>
      </c>
      <c r="D126" s="128"/>
      <c r="E126" s="129"/>
      <c r="F126" s="128"/>
      <c r="G126" s="129"/>
    </row>
    <row r="127" spans="1:7" x14ac:dyDescent="0.25">
      <c r="A127" s="38" t="str">
        <f t="shared" ref="A127:A130" si="6">$A$120</f>
        <v>5.4.</v>
      </c>
      <c r="B127" s="72" t="s">
        <v>77</v>
      </c>
      <c r="C127" s="73" t="s">
        <v>190</v>
      </c>
      <c r="D127" s="128"/>
      <c r="E127" s="129"/>
      <c r="F127" s="128"/>
      <c r="G127" s="129"/>
    </row>
    <row r="128" spans="1:7" x14ac:dyDescent="0.25">
      <c r="A128" s="38" t="str">
        <f t="shared" si="6"/>
        <v>5.4.</v>
      </c>
      <c r="B128" s="72" t="s">
        <v>78</v>
      </c>
      <c r="C128" s="73" t="s">
        <v>191</v>
      </c>
      <c r="D128" s="128"/>
      <c r="E128" s="129"/>
      <c r="F128" s="128"/>
      <c r="G128" s="129"/>
    </row>
    <row r="129" spans="1:7" x14ac:dyDescent="0.25">
      <c r="A129" s="38" t="str">
        <f t="shared" si="6"/>
        <v>5.4.</v>
      </c>
      <c r="B129" s="72" t="s">
        <v>79</v>
      </c>
      <c r="C129" s="73" t="s">
        <v>223</v>
      </c>
      <c r="D129" s="128"/>
      <c r="E129" s="129"/>
      <c r="F129" s="128"/>
      <c r="G129" s="129"/>
    </row>
    <row r="130" spans="1:7" x14ac:dyDescent="0.25">
      <c r="A130" s="38" t="str">
        <f t="shared" si="6"/>
        <v>5.4.</v>
      </c>
      <c r="B130" s="72" t="s">
        <v>80</v>
      </c>
      <c r="C130" s="73" t="s">
        <v>224</v>
      </c>
      <c r="D130" s="128"/>
      <c r="E130" s="129"/>
      <c r="F130" s="128"/>
      <c r="G130" s="129"/>
    </row>
    <row r="131" spans="1:7" x14ac:dyDescent="0.25">
      <c r="A131" s="74"/>
      <c r="B131" s="72"/>
      <c r="C131" s="42" t="s">
        <v>39</v>
      </c>
      <c r="D131" s="133">
        <v>23443</v>
      </c>
      <c r="E131" s="134"/>
      <c r="F131" s="134"/>
      <c r="G131" s="135"/>
    </row>
    <row r="132" spans="1:7" x14ac:dyDescent="0.25">
      <c r="A132"/>
      <c r="B132"/>
      <c r="C132"/>
      <c r="D132"/>
      <c r="E132"/>
      <c r="F132"/>
      <c r="G132"/>
    </row>
    <row r="133" spans="1:7" ht="16.5" x14ac:dyDescent="0.25">
      <c r="A133" s="46" t="s">
        <v>225</v>
      </c>
      <c r="B133" s="47"/>
      <c r="C133" s="48" t="s">
        <v>226</v>
      </c>
      <c r="D133" s="49"/>
      <c r="E133" s="50"/>
      <c r="F133" s="50"/>
      <c r="G133" s="51"/>
    </row>
    <row r="134" spans="1:7" ht="38.25" x14ac:dyDescent="0.25">
      <c r="A134" s="53"/>
      <c r="B134" s="54"/>
      <c r="C134" s="55" t="s">
        <v>31</v>
      </c>
      <c r="D134" s="56" t="s">
        <v>149</v>
      </c>
      <c r="E134" s="57" t="s">
        <v>150</v>
      </c>
      <c r="F134" s="56" t="s">
        <v>151</v>
      </c>
      <c r="G134" s="58" t="s">
        <v>35</v>
      </c>
    </row>
    <row r="135" spans="1:7" ht="25.5" x14ac:dyDescent="0.25">
      <c r="A135" s="38" t="str">
        <f>$A$133</f>
        <v>5.5.</v>
      </c>
      <c r="B135" s="59" t="s">
        <v>36</v>
      </c>
      <c r="C135" s="23" t="s">
        <v>298</v>
      </c>
      <c r="D135" s="60"/>
      <c r="E135" s="61"/>
      <c r="F135" s="62">
        <v>1</v>
      </c>
      <c r="G135" s="63">
        <v>0</v>
      </c>
    </row>
    <row r="136" spans="1:7" ht="25.5" x14ac:dyDescent="0.25">
      <c r="A136" s="38" t="str">
        <f>$A$133</f>
        <v>5.5.</v>
      </c>
      <c r="B136" s="59" t="s">
        <v>75</v>
      </c>
      <c r="C136" s="23" t="s">
        <v>296</v>
      </c>
      <c r="D136" s="60"/>
      <c r="E136" s="61"/>
      <c r="F136" s="62">
        <v>1</v>
      </c>
      <c r="G136" s="63">
        <v>0</v>
      </c>
    </row>
    <row r="137" spans="1:7" x14ac:dyDescent="0.25">
      <c r="A137" s="64"/>
      <c r="B137" s="65"/>
      <c r="C137" s="66"/>
      <c r="D137" s="66"/>
      <c r="E137" s="66"/>
      <c r="F137" s="67" t="str">
        <f>CONCATENATE("Kopējā cena par ",A133,"daļu bez PVN, EUR:")</f>
        <v>Kopējā cena par 5.5.daļu bez PVN, EUR:</v>
      </c>
      <c r="G137" s="68">
        <f>SUMPRODUCT(G135:G136,F135:F136)</f>
        <v>0</v>
      </c>
    </row>
    <row r="138" spans="1:7" x14ac:dyDescent="0.25">
      <c r="A138" s="69"/>
      <c r="B138" s="70"/>
      <c r="C138" s="71" t="s">
        <v>152</v>
      </c>
      <c r="D138" s="126" t="s">
        <v>37</v>
      </c>
      <c r="E138" s="127"/>
      <c r="F138" s="126" t="s">
        <v>38</v>
      </c>
      <c r="G138" s="127"/>
    </row>
    <row r="139" spans="1:7" x14ac:dyDescent="0.25">
      <c r="A139" s="38" t="str">
        <f>$A$133</f>
        <v>5.5.</v>
      </c>
      <c r="B139" s="72" t="s">
        <v>76</v>
      </c>
      <c r="C139" s="23" t="s">
        <v>96</v>
      </c>
      <c r="D139" s="128"/>
      <c r="E139" s="129"/>
      <c r="F139" s="128"/>
      <c r="G139" s="129"/>
    </row>
    <row r="140" spans="1:7" x14ac:dyDescent="0.25">
      <c r="A140" s="38" t="str">
        <f t="shared" ref="A140:A149" si="7">$A$133</f>
        <v>5.5.</v>
      </c>
      <c r="B140" s="72" t="s">
        <v>77</v>
      </c>
      <c r="C140" s="73" t="s">
        <v>227</v>
      </c>
      <c r="D140" s="128"/>
      <c r="E140" s="129"/>
      <c r="F140" s="128"/>
      <c r="G140" s="129"/>
    </row>
    <row r="141" spans="1:7" x14ac:dyDescent="0.25">
      <c r="A141" s="38" t="str">
        <f t="shared" si="7"/>
        <v>5.5.</v>
      </c>
      <c r="B141" s="72" t="s">
        <v>78</v>
      </c>
      <c r="C141" s="73" t="s">
        <v>228</v>
      </c>
      <c r="D141" s="128"/>
      <c r="E141" s="129"/>
      <c r="F141" s="128"/>
      <c r="G141" s="129"/>
    </row>
    <row r="142" spans="1:7" ht="25.5" x14ac:dyDescent="0.25">
      <c r="A142" s="38" t="str">
        <f t="shared" si="7"/>
        <v>5.5.</v>
      </c>
      <c r="B142" s="72" t="s">
        <v>79</v>
      </c>
      <c r="C142" s="73" t="s">
        <v>229</v>
      </c>
      <c r="D142" s="128"/>
      <c r="E142" s="129"/>
      <c r="F142" s="128"/>
      <c r="G142" s="129"/>
    </row>
    <row r="143" spans="1:7" x14ac:dyDescent="0.25">
      <c r="A143" s="38" t="str">
        <f t="shared" si="7"/>
        <v>5.5.</v>
      </c>
      <c r="B143" s="72" t="s">
        <v>80</v>
      </c>
      <c r="C143" s="73" t="s">
        <v>230</v>
      </c>
      <c r="D143" s="128"/>
      <c r="E143" s="129"/>
      <c r="F143" s="128"/>
      <c r="G143" s="129"/>
    </row>
    <row r="144" spans="1:7" x14ac:dyDescent="0.25">
      <c r="A144" s="38" t="str">
        <f t="shared" si="7"/>
        <v>5.5.</v>
      </c>
      <c r="B144" s="72" t="s">
        <v>81</v>
      </c>
      <c r="C144" s="73" t="s">
        <v>231</v>
      </c>
      <c r="D144" s="128"/>
      <c r="E144" s="129"/>
      <c r="F144" s="128"/>
      <c r="G144" s="129"/>
    </row>
    <row r="145" spans="1:7" x14ac:dyDescent="0.25">
      <c r="A145" s="38" t="str">
        <f t="shared" si="7"/>
        <v>5.5.</v>
      </c>
      <c r="B145" s="72" t="s">
        <v>82</v>
      </c>
      <c r="C145" s="73" t="s">
        <v>232</v>
      </c>
      <c r="D145" s="128"/>
      <c r="E145" s="129"/>
      <c r="F145" s="128"/>
      <c r="G145" s="129"/>
    </row>
    <row r="146" spans="1:7" x14ac:dyDescent="0.25">
      <c r="A146" s="38" t="str">
        <f t="shared" si="7"/>
        <v>5.5.</v>
      </c>
      <c r="B146" s="72" t="s">
        <v>83</v>
      </c>
      <c r="C146" s="73" t="s">
        <v>104</v>
      </c>
      <c r="D146" s="128"/>
      <c r="E146" s="129"/>
      <c r="F146" s="128"/>
      <c r="G146" s="129"/>
    </row>
    <row r="147" spans="1:7" x14ac:dyDescent="0.25">
      <c r="A147" s="38" t="str">
        <f t="shared" si="7"/>
        <v>5.5.</v>
      </c>
      <c r="B147" s="72" t="s">
        <v>84</v>
      </c>
      <c r="C147" s="73" t="s">
        <v>191</v>
      </c>
      <c r="D147" s="128"/>
      <c r="E147" s="129"/>
      <c r="F147" s="128"/>
      <c r="G147" s="129"/>
    </row>
    <row r="148" spans="1:7" ht="25.5" x14ac:dyDescent="0.25">
      <c r="A148" s="38" t="str">
        <f t="shared" si="7"/>
        <v>5.5.</v>
      </c>
      <c r="B148" s="72" t="s">
        <v>85</v>
      </c>
      <c r="C148" s="73" t="s">
        <v>299</v>
      </c>
      <c r="D148" s="128"/>
      <c r="E148" s="129"/>
      <c r="F148" s="128"/>
      <c r="G148" s="129"/>
    </row>
    <row r="149" spans="1:7" ht="25.5" x14ac:dyDescent="0.25">
      <c r="A149" s="38" t="str">
        <f t="shared" si="7"/>
        <v>5.5.</v>
      </c>
      <c r="B149" s="72" t="s">
        <v>86</v>
      </c>
      <c r="C149" s="73" t="s">
        <v>297</v>
      </c>
      <c r="D149" s="128"/>
      <c r="E149" s="129"/>
      <c r="F149" s="128"/>
      <c r="G149" s="129"/>
    </row>
    <row r="150" spans="1:7" x14ac:dyDescent="0.25">
      <c r="A150" s="74"/>
      <c r="B150" s="72"/>
      <c r="C150" s="42" t="s">
        <v>39</v>
      </c>
      <c r="D150" s="133">
        <v>23442</v>
      </c>
      <c r="E150" s="134"/>
      <c r="F150" s="134"/>
      <c r="G150" s="135"/>
    </row>
    <row r="151" spans="1:7" x14ac:dyDescent="0.25">
      <c r="A151"/>
      <c r="B151"/>
      <c r="C151"/>
      <c r="D151"/>
      <c r="E151"/>
      <c r="F151"/>
      <c r="G151"/>
    </row>
    <row r="152" spans="1:7" ht="16.5" x14ac:dyDescent="0.25">
      <c r="A152" s="46" t="s">
        <v>234</v>
      </c>
      <c r="B152" s="47"/>
      <c r="C152" s="48" t="s">
        <v>226</v>
      </c>
      <c r="D152" s="49"/>
      <c r="E152" s="50"/>
      <c r="F152" s="50"/>
      <c r="G152" s="51"/>
    </row>
    <row r="153" spans="1:7" ht="38.25" x14ac:dyDescent="0.25">
      <c r="A153" s="53"/>
      <c r="B153" s="54"/>
      <c r="C153" s="55" t="s">
        <v>31</v>
      </c>
      <c r="D153" s="56" t="s">
        <v>149</v>
      </c>
      <c r="E153" s="57" t="s">
        <v>150</v>
      </c>
      <c r="F153" s="56" t="s">
        <v>151</v>
      </c>
      <c r="G153" s="58" t="s">
        <v>35</v>
      </c>
    </row>
    <row r="154" spans="1:7" x14ac:dyDescent="0.25">
      <c r="A154" s="38" t="str">
        <f>$A$152</f>
        <v>5.6.</v>
      </c>
      <c r="B154" s="59" t="s">
        <v>36</v>
      </c>
      <c r="C154" s="23" t="s">
        <v>235</v>
      </c>
      <c r="D154" s="60"/>
      <c r="E154" s="61"/>
      <c r="F154" s="62">
        <v>10</v>
      </c>
      <c r="G154" s="63">
        <v>0</v>
      </c>
    </row>
    <row r="155" spans="1:7" x14ac:dyDescent="0.25">
      <c r="A155" s="38" t="str">
        <f>$A$152</f>
        <v>5.6.</v>
      </c>
      <c r="B155" s="59" t="s">
        <v>75</v>
      </c>
      <c r="C155" s="23" t="s">
        <v>236</v>
      </c>
      <c r="D155" s="60"/>
      <c r="E155" s="61"/>
      <c r="F155" s="62">
        <v>10</v>
      </c>
      <c r="G155" s="63">
        <v>0</v>
      </c>
    </row>
    <row r="156" spans="1:7" x14ac:dyDescent="0.25">
      <c r="A156" s="64"/>
      <c r="B156" s="65"/>
      <c r="C156" s="66"/>
      <c r="D156" s="66"/>
      <c r="E156" s="66"/>
      <c r="F156" s="67" t="str">
        <f>CONCATENATE("Kopējā cena par ",A152,"daļu bez PVN, EUR:")</f>
        <v>Kopējā cena par 5.6.daļu bez PVN, EUR:</v>
      </c>
      <c r="G156" s="68">
        <f>SUMPRODUCT(G154:G155,F154:F155)</f>
        <v>0</v>
      </c>
    </row>
    <row r="157" spans="1:7" x14ac:dyDescent="0.25">
      <c r="A157" s="69"/>
      <c r="B157" s="70"/>
      <c r="C157" s="71" t="s">
        <v>152</v>
      </c>
      <c r="D157" s="126" t="s">
        <v>37</v>
      </c>
      <c r="E157" s="127"/>
      <c r="F157" s="126" t="s">
        <v>38</v>
      </c>
      <c r="G157" s="127"/>
    </row>
    <row r="158" spans="1:7" ht="25.5" x14ac:dyDescent="0.25">
      <c r="A158" s="38" t="str">
        <f>$A$152</f>
        <v>5.6.</v>
      </c>
      <c r="B158" s="72" t="s">
        <v>76</v>
      </c>
      <c r="C158" s="23" t="s">
        <v>237</v>
      </c>
      <c r="D158" s="128"/>
      <c r="E158" s="129"/>
      <c r="F158" s="128"/>
      <c r="G158" s="129"/>
    </row>
    <row r="159" spans="1:7" x14ac:dyDescent="0.25">
      <c r="A159" s="38" t="str">
        <f t="shared" ref="A159:A162" si="8">$A$152</f>
        <v>5.6.</v>
      </c>
      <c r="B159" s="72" t="s">
        <v>77</v>
      </c>
      <c r="C159" s="73" t="s">
        <v>238</v>
      </c>
      <c r="D159" s="128"/>
      <c r="E159" s="129"/>
      <c r="F159" s="128"/>
      <c r="G159" s="129"/>
    </row>
    <row r="160" spans="1:7" x14ac:dyDescent="0.25">
      <c r="A160" s="38" t="str">
        <f t="shared" si="8"/>
        <v>5.6.</v>
      </c>
      <c r="B160" s="72" t="s">
        <v>78</v>
      </c>
      <c r="C160" s="73" t="s">
        <v>191</v>
      </c>
      <c r="D160" s="128"/>
      <c r="E160" s="129"/>
      <c r="F160" s="128"/>
      <c r="G160" s="129"/>
    </row>
    <row r="161" spans="1:7" ht="25.5" x14ac:dyDescent="0.25">
      <c r="A161" s="38" t="str">
        <f t="shared" si="8"/>
        <v>5.6.</v>
      </c>
      <c r="B161" s="72" t="s">
        <v>79</v>
      </c>
      <c r="C161" s="73" t="s">
        <v>239</v>
      </c>
      <c r="D161" s="128"/>
      <c r="E161" s="129"/>
      <c r="F161" s="128"/>
      <c r="G161" s="129"/>
    </row>
    <row r="162" spans="1:7" ht="25.5" x14ac:dyDescent="0.25">
      <c r="A162" s="38" t="str">
        <f t="shared" si="8"/>
        <v>5.6.</v>
      </c>
      <c r="B162" s="72" t="s">
        <v>80</v>
      </c>
      <c r="C162" s="73" t="s">
        <v>240</v>
      </c>
      <c r="D162" s="128"/>
      <c r="E162" s="129"/>
      <c r="F162" s="128"/>
      <c r="G162" s="129"/>
    </row>
    <row r="163" spans="1:7" x14ac:dyDescent="0.25">
      <c r="A163" s="74"/>
      <c r="B163" s="72"/>
      <c r="C163" s="42" t="s">
        <v>39</v>
      </c>
      <c r="D163" s="133">
        <v>23443</v>
      </c>
      <c r="E163" s="134"/>
      <c r="F163" s="134"/>
      <c r="G163" s="135"/>
    </row>
    <row r="164" spans="1:7" x14ac:dyDescent="0.25">
      <c r="A164"/>
      <c r="B164"/>
      <c r="C164"/>
      <c r="D164"/>
      <c r="E164"/>
      <c r="F164"/>
      <c r="G164"/>
    </row>
    <row r="165" spans="1:7" x14ac:dyDescent="0.25">
      <c r="A165" s="75"/>
      <c r="B165" s="75"/>
      <c r="C165" s="76" t="s">
        <v>214</v>
      </c>
      <c r="D165" s="136">
        <f>G58</f>
        <v>0</v>
      </c>
      <c r="E165" s="137"/>
      <c r="F165" s="137"/>
      <c r="G165" s="137"/>
    </row>
    <row r="166" spans="1:7" x14ac:dyDescent="0.25">
      <c r="A166" s="75"/>
      <c r="B166" s="75"/>
      <c r="C166" s="76" t="s">
        <v>215</v>
      </c>
      <c r="D166" s="138">
        <f>G98</f>
        <v>0</v>
      </c>
      <c r="E166" s="137"/>
      <c r="F166" s="137"/>
      <c r="G166" s="137"/>
    </row>
    <row r="167" spans="1:7" x14ac:dyDescent="0.25">
      <c r="A167" s="75"/>
      <c r="B167" s="75"/>
      <c r="C167" s="76" t="s">
        <v>216</v>
      </c>
      <c r="D167" s="138">
        <f>G111</f>
        <v>0</v>
      </c>
      <c r="E167" s="137"/>
      <c r="F167" s="137"/>
      <c r="G167" s="137"/>
    </row>
    <row r="168" spans="1:7" x14ac:dyDescent="0.25">
      <c r="A168" s="75"/>
      <c r="B168" s="75"/>
      <c r="C168" s="76" t="s">
        <v>217</v>
      </c>
      <c r="D168" s="138">
        <f>G124</f>
        <v>0</v>
      </c>
      <c r="E168" s="137"/>
      <c r="F168" s="137"/>
      <c r="G168" s="137"/>
    </row>
    <row r="169" spans="1:7" x14ac:dyDescent="0.25">
      <c r="A169" s="75"/>
      <c r="B169" s="75"/>
      <c r="C169" s="76" t="s">
        <v>233</v>
      </c>
      <c r="D169" s="138">
        <f>G137</f>
        <v>0</v>
      </c>
      <c r="E169" s="137"/>
      <c r="F169" s="137"/>
      <c r="G169" s="137"/>
    </row>
    <row r="170" spans="1:7" x14ac:dyDescent="0.25">
      <c r="A170" s="75"/>
      <c r="B170" s="75"/>
      <c r="C170" s="76" t="s">
        <v>241</v>
      </c>
      <c r="D170" s="138">
        <f>G156</f>
        <v>0</v>
      </c>
      <c r="E170" s="137"/>
      <c r="F170" s="137"/>
      <c r="G170" s="137"/>
    </row>
    <row r="171" spans="1:7" x14ac:dyDescent="0.25">
      <c r="A171" s="75"/>
      <c r="B171" s="75"/>
      <c r="C171" s="130" t="s">
        <v>218</v>
      </c>
      <c r="D171" s="131">
        <f>SUM(D165:G170)</f>
        <v>0</v>
      </c>
      <c r="E171" s="132"/>
      <c r="F171" s="132"/>
      <c r="G171" s="132"/>
    </row>
    <row r="172" spans="1:7" x14ac:dyDescent="0.25">
      <c r="A172" s="75"/>
      <c r="B172" s="75"/>
      <c r="C172" s="130"/>
      <c r="D172" s="132"/>
      <c r="E172" s="132"/>
      <c r="F172" s="132"/>
      <c r="G172" s="132"/>
    </row>
  </sheetData>
  <mergeCells count="240">
    <mergeCell ref="D163:G163"/>
    <mergeCell ref="D170:G170"/>
    <mergeCell ref="D169:G169"/>
    <mergeCell ref="D159:E159"/>
    <mergeCell ref="F159:G159"/>
    <mergeCell ref="D160:E160"/>
    <mergeCell ref="F160:G160"/>
    <mergeCell ref="D161:E161"/>
    <mergeCell ref="F161:G161"/>
    <mergeCell ref="D162:E162"/>
    <mergeCell ref="F162:G162"/>
    <mergeCell ref="F148:G148"/>
    <mergeCell ref="D149:E149"/>
    <mergeCell ref="F149:G149"/>
    <mergeCell ref="D144:E144"/>
    <mergeCell ref="F144:G144"/>
    <mergeCell ref="D145:E145"/>
    <mergeCell ref="F145:G145"/>
    <mergeCell ref="D146:E146"/>
    <mergeCell ref="F146:G146"/>
    <mergeCell ref="F141:G141"/>
    <mergeCell ref="D142:E142"/>
    <mergeCell ref="F142:G142"/>
    <mergeCell ref="D143:E143"/>
    <mergeCell ref="F143:G143"/>
    <mergeCell ref="D131:G131"/>
    <mergeCell ref="D168:G168"/>
    <mergeCell ref="D138:E138"/>
    <mergeCell ref="F138:G138"/>
    <mergeCell ref="D139:E139"/>
    <mergeCell ref="F139:G139"/>
    <mergeCell ref="D140:E140"/>
    <mergeCell ref="F140:G140"/>
    <mergeCell ref="D157:E157"/>
    <mergeCell ref="F157:G157"/>
    <mergeCell ref="D158:E158"/>
    <mergeCell ref="F158:G158"/>
    <mergeCell ref="D150:G150"/>
    <mergeCell ref="D141:E141"/>
    <mergeCell ref="D166:G166"/>
    <mergeCell ref="D167:G167"/>
    <mergeCell ref="D147:E147"/>
    <mergeCell ref="F147:G147"/>
    <mergeCell ref="D148:E148"/>
    <mergeCell ref="D125:E125"/>
    <mergeCell ref="F125:G125"/>
    <mergeCell ref="F87:G87"/>
    <mergeCell ref="D88:E88"/>
    <mergeCell ref="F88:G88"/>
    <mergeCell ref="D89:E89"/>
    <mergeCell ref="F89:G89"/>
    <mergeCell ref="D112:E112"/>
    <mergeCell ref="F112:G112"/>
    <mergeCell ref="D113:E113"/>
    <mergeCell ref="F113:G113"/>
    <mergeCell ref="D103:E103"/>
    <mergeCell ref="F103:G103"/>
    <mergeCell ref="D104:E104"/>
    <mergeCell ref="F104:G104"/>
    <mergeCell ref="D100:E100"/>
    <mergeCell ref="F100:G100"/>
    <mergeCell ref="D101:E101"/>
    <mergeCell ref="F101:G101"/>
    <mergeCell ref="D102:E102"/>
    <mergeCell ref="F102:G102"/>
    <mergeCell ref="F83:G83"/>
    <mergeCell ref="D84:E84"/>
    <mergeCell ref="F84:G84"/>
    <mergeCell ref="D85:E85"/>
    <mergeCell ref="F85:G85"/>
    <mergeCell ref="D86:E86"/>
    <mergeCell ref="F86:G86"/>
    <mergeCell ref="D87:E87"/>
    <mergeCell ref="D117:E117"/>
    <mergeCell ref="F117:G117"/>
    <mergeCell ref="D114:E114"/>
    <mergeCell ref="F114:G114"/>
    <mergeCell ref="D115:E115"/>
    <mergeCell ref="F115:G115"/>
    <mergeCell ref="D116:E116"/>
    <mergeCell ref="F116:G116"/>
    <mergeCell ref="D90:E90"/>
    <mergeCell ref="F90:G90"/>
    <mergeCell ref="C171:C172"/>
    <mergeCell ref="D171:G172"/>
    <mergeCell ref="D65:E65"/>
    <mergeCell ref="F65:G65"/>
    <mergeCell ref="D66:E66"/>
    <mergeCell ref="F66:G66"/>
    <mergeCell ref="D67:E67"/>
    <mergeCell ref="F67:G67"/>
    <mergeCell ref="D68:E68"/>
    <mergeCell ref="F68:G68"/>
    <mergeCell ref="D69:E69"/>
    <mergeCell ref="F69:G69"/>
    <mergeCell ref="D70:E70"/>
    <mergeCell ref="F70:G70"/>
    <mergeCell ref="D71:E71"/>
    <mergeCell ref="F71:G71"/>
    <mergeCell ref="D105:G105"/>
    <mergeCell ref="D165:G165"/>
    <mergeCell ref="D76:E76"/>
    <mergeCell ref="F76:G76"/>
    <mergeCell ref="D77:E77"/>
    <mergeCell ref="F77:G77"/>
    <mergeCell ref="D118:G118"/>
    <mergeCell ref="D78:E78"/>
    <mergeCell ref="D126:E126"/>
    <mergeCell ref="F126:G126"/>
    <mergeCell ref="D127:E127"/>
    <mergeCell ref="F127:G127"/>
    <mergeCell ref="D128:E128"/>
    <mergeCell ref="F128:G128"/>
    <mergeCell ref="D129:E129"/>
    <mergeCell ref="F129:G129"/>
    <mergeCell ref="D130:E130"/>
    <mergeCell ref="F130:G130"/>
    <mergeCell ref="D63:E63"/>
    <mergeCell ref="F63:G63"/>
    <mergeCell ref="D64:E64"/>
    <mergeCell ref="F64:G64"/>
    <mergeCell ref="D99:E99"/>
    <mergeCell ref="F99:G99"/>
    <mergeCell ref="D79:E79"/>
    <mergeCell ref="F79:G79"/>
    <mergeCell ref="D80:E80"/>
    <mergeCell ref="F80:G80"/>
    <mergeCell ref="D81:E81"/>
    <mergeCell ref="F81:G81"/>
    <mergeCell ref="D82:E82"/>
    <mergeCell ref="F82:G82"/>
    <mergeCell ref="D72:E72"/>
    <mergeCell ref="F72:G72"/>
    <mergeCell ref="D73:E73"/>
    <mergeCell ref="F73:G73"/>
    <mergeCell ref="D74:E74"/>
    <mergeCell ref="F74:G74"/>
    <mergeCell ref="D75:E75"/>
    <mergeCell ref="F75:G75"/>
    <mergeCell ref="F78:G78"/>
    <mergeCell ref="D83:E83"/>
    <mergeCell ref="D60:E60"/>
    <mergeCell ref="F60:G60"/>
    <mergeCell ref="D61:E61"/>
    <mergeCell ref="F61:G61"/>
    <mergeCell ref="D62:E62"/>
    <mergeCell ref="F62:G62"/>
    <mergeCell ref="D57:E57"/>
    <mergeCell ref="F57:G57"/>
    <mergeCell ref="D58:E58"/>
    <mergeCell ref="F58:G58"/>
    <mergeCell ref="D59:E59"/>
    <mergeCell ref="F59:G59"/>
    <mergeCell ref="D54:E54"/>
    <mergeCell ref="F54:G54"/>
    <mergeCell ref="D55:E55"/>
    <mergeCell ref="F55:G55"/>
    <mergeCell ref="D56:E56"/>
    <mergeCell ref="F56:G56"/>
    <mergeCell ref="D51:E51"/>
    <mergeCell ref="F51:G51"/>
    <mergeCell ref="D52:E52"/>
    <mergeCell ref="F52:G52"/>
    <mergeCell ref="D53:E53"/>
    <mergeCell ref="F53:G53"/>
    <mergeCell ref="F42:G42"/>
    <mergeCell ref="D43:E43"/>
    <mergeCell ref="F43:G43"/>
    <mergeCell ref="A11:B11"/>
    <mergeCell ref="C11:F11"/>
    <mergeCell ref="A12:B12"/>
    <mergeCell ref="C12:F12"/>
    <mergeCell ref="A13:B13"/>
    <mergeCell ref="C13:F13"/>
    <mergeCell ref="A14:B14"/>
    <mergeCell ref="C14:F14"/>
    <mergeCell ref="A21:B21"/>
    <mergeCell ref="D21:G21"/>
    <mergeCell ref="A15:B15"/>
    <mergeCell ref="C15:F15"/>
    <mergeCell ref="A16:B16"/>
    <mergeCell ref="C16:F16"/>
    <mergeCell ref="A17:B17"/>
    <mergeCell ref="C17:F17"/>
    <mergeCell ref="A18:B18"/>
    <mergeCell ref="B2:G2"/>
    <mergeCell ref="B3:G3"/>
    <mergeCell ref="B4:G4"/>
    <mergeCell ref="A7:B7"/>
    <mergeCell ref="C7:F7"/>
    <mergeCell ref="A9:B9"/>
    <mergeCell ref="C9:F9"/>
    <mergeCell ref="A10:B10"/>
    <mergeCell ref="C10:F10"/>
    <mergeCell ref="A8:B8"/>
    <mergeCell ref="C8:F8"/>
    <mergeCell ref="C18:F18"/>
    <mergeCell ref="A19:B19"/>
    <mergeCell ref="C19:F19"/>
    <mergeCell ref="B20:G20"/>
    <mergeCell ref="D30:E30"/>
    <mergeCell ref="F30:G30"/>
    <mergeCell ref="D31:E31"/>
    <mergeCell ref="F31:G31"/>
    <mergeCell ref="D32:E32"/>
    <mergeCell ref="F32:G32"/>
    <mergeCell ref="D33:E33"/>
    <mergeCell ref="F33:G33"/>
    <mergeCell ref="D34:E34"/>
    <mergeCell ref="F34:G34"/>
    <mergeCell ref="D35:E35"/>
    <mergeCell ref="F35:G35"/>
    <mergeCell ref="D36:E36"/>
    <mergeCell ref="F36:G36"/>
    <mergeCell ref="D37:E37"/>
    <mergeCell ref="F37:G37"/>
    <mergeCell ref="D38:E38"/>
    <mergeCell ref="F38:G38"/>
    <mergeCell ref="D91:G91"/>
    <mergeCell ref="D39:E39"/>
    <mergeCell ref="F39:G39"/>
    <mergeCell ref="D40:E40"/>
    <mergeCell ref="F40:G40"/>
    <mergeCell ref="D41:E41"/>
    <mergeCell ref="F41:G41"/>
    <mergeCell ref="D44:E44"/>
    <mergeCell ref="F44:G44"/>
    <mergeCell ref="D45:E45"/>
    <mergeCell ref="F45:G45"/>
    <mergeCell ref="D46:E46"/>
    <mergeCell ref="F46:G46"/>
    <mergeCell ref="D47:E47"/>
    <mergeCell ref="F47:G47"/>
    <mergeCell ref="D48:E48"/>
    <mergeCell ref="F48:G48"/>
    <mergeCell ref="D49:E49"/>
    <mergeCell ref="F49:G49"/>
    <mergeCell ref="D50:E50"/>
    <mergeCell ref="F50:G50"/>
    <mergeCell ref="D42:E4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74F02-B934-4740-8DFC-88E6F7CE167C}">
  <dimension ref="A1:G66"/>
  <sheetViews>
    <sheetView topLeftCell="A19" workbookViewId="0">
      <selection activeCell="K14" sqref="K14"/>
    </sheetView>
  </sheetViews>
  <sheetFormatPr defaultColWidth="9.140625" defaultRowHeight="15" x14ac:dyDescent="0.25"/>
  <cols>
    <col min="1" max="1" width="4.85546875" style="6" customWidth="1"/>
    <col min="2" max="2" width="6.42578125" style="6" customWidth="1"/>
    <col min="3" max="3" width="55.42578125" style="6" customWidth="1"/>
    <col min="4" max="4" width="35.7109375" style="6" customWidth="1"/>
    <col min="5" max="7" width="16.7109375" style="6" customWidth="1"/>
    <col min="8" max="16384" width="9.140625" style="6"/>
  </cols>
  <sheetData>
    <row r="1" spans="1:7" x14ac:dyDescent="0.25">
      <c r="A1" s="1"/>
      <c r="B1" s="2"/>
      <c r="C1" s="3"/>
      <c r="D1" s="4"/>
      <c r="E1" s="4"/>
      <c r="F1" s="4"/>
      <c r="G1" s="5" t="s">
        <v>0</v>
      </c>
    </row>
    <row r="2" spans="1:7" ht="15.75" x14ac:dyDescent="0.25">
      <c r="A2" s="1"/>
      <c r="B2" s="124" t="s">
        <v>1</v>
      </c>
      <c r="C2" s="124"/>
      <c r="D2" s="124"/>
      <c r="E2" s="124"/>
      <c r="F2" s="124"/>
      <c r="G2" s="124"/>
    </row>
    <row r="3" spans="1:7" ht="15.75" x14ac:dyDescent="0.25">
      <c r="A3" s="1"/>
      <c r="B3" s="125" t="s">
        <v>41</v>
      </c>
      <c r="C3" s="125"/>
      <c r="D3" s="125"/>
      <c r="E3" s="125"/>
      <c r="F3" s="125"/>
      <c r="G3" s="125"/>
    </row>
    <row r="4" spans="1:7" ht="15.75" x14ac:dyDescent="0.25">
      <c r="A4" s="1"/>
      <c r="B4" s="124" t="str">
        <f>CONCATENATE("",A21,"daļa ",C21," ")</f>
        <v xml:space="preserve">6.daļa Osteosintēzes skrūvju izņemšanas sistēma </v>
      </c>
      <c r="C4" s="124"/>
      <c r="D4" s="124"/>
      <c r="E4" s="124"/>
      <c r="F4" s="124"/>
      <c r="G4" s="124"/>
    </row>
    <row r="5" spans="1:7" ht="15.75" x14ac:dyDescent="0.25">
      <c r="A5" s="1"/>
      <c r="B5" s="88"/>
      <c r="C5" s="88"/>
      <c r="D5" s="88"/>
      <c r="E5" s="88"/>
      <c r="F5" s="88"/>
      <c r="G5" s="8"/>
    </row>
    <row r="6" spans="1:7" ht="15.75" x14ac:dyDescent="0.25">
      <c r="A6" s="9" t="s">
        <v>2</v>
      </c>
      <c r="B6" s="87"/>
      <c r="C6" s="87"/>
      <c r="D6" s="87"/>
      <c r="E6" s="87"/>
      <c r="F6" s="87"/>
      <c r="G6" s="11" t="s">
        <v>3</v>
      </c>
    </row>
    <row r="7" spans="1:7" ht="17.45" customHeight="1" x14ac:dyDescent="0.25">
      <c r="A7" s="112" t="s">
        <v>4</v>
      </c>
      <c r="B7" s="113"/>
      <c r="C7" s="121" t="s">
        <v>5</v>
      </c>
      <c r="D7" s="122"/>
      <c r="E7" s="122"/>
      <c r="F7" s="123"/>
      <c r="G7" s="12"/>
    </row>
    <row r="8" spans="1:7" ht="15" customHeight="1" x14ac:dyDescent="0.25">
      <c r="A8" s="112" t="s">
        <v>6</v>
      </c>
      <c r="B8" s="113"/>
      <c r="C8" s="121" t="s">
        <v>7</v>
      </c>
      <c r="D8" s="122"/>
      <c r="E8" s="122"/>
      <c r="F8" s="123"/>
      <c r="G8" s="12"/>
    </row>
    <row r="9" spans="1:7" ht="39.75" customHeight="1" x14ac:dyDescent="0.25">
      <c r="A9" s="119" t="s">
        <v>8</v>
      </c>
      <c r="B9" s="120"/>
      <c r="C9" s="121" t="s">
        <v>9</v>
      </c>
      <c r="D9" s="122"/>
      <c r="E9" s="122"/>
      <c r="F9" s="123"/>
      <c r="G9" s="13"/>
    </row>
    <row r="10" spans="1:7" ht="15" customHeight="1" x14ac:dyDescent="0.25">
      <c r="A10" s="112" t="s">
        <v>10</v>
      </c>
      <c r="B10" s="113"/>
      <c r="C10" s="121" t="s">
        <v>11</v>
      </c>
      <c r="D10" s="122"/>
      <c r="E10" s="122"/>
      <c r="F10" s="123"/>
      <c r="G10" s="13"/>
    </row>
    <row r="11" spans="1:7" ht="52.5" customHeight="1" x14ac:dyDescent="0.25">
      <c r="A11" s="112" t="s">
        <v>12</v>
      </c>
      <c r="B11" s="113"/>
      <c r="C11" s="114" t="s">
        <v>13</v>
      </c>
      <c r="D11" s="115"/>
      <c r="E11" s="115"/>
      <c r="F11" s="116"/>
      <c r="G11" s="13"/>
    </row>
    <row r="12" spans="1:7" ht="30" customHeight="1" x14ac:dyDescent="0.25">
      <c r="A12" s="112" t="s">
        <v>14</v>
      </c>
      <c r="B12" s="113"/>
      <c r="C12" s="114" t="s">
        <v>15</v>
      </c>
      <c r="D12" s="115"/>
      <c r="E12" s="115"/>
      <c r="F12" s="116"/>
      <c r="G12" s="12"/>
    </row>
    <row r="13" spans="1:7" ht="40.5" customHeight="1" x14ac:dyDescent="0.25">
      <c r="A13" s="112" t="s">
        <v>16</v>
      </c>
      <c r="B13" s="113"/>
      <c r="C13" s="114" t="s">
        <v>17</v>
      </c>
      <c r="D13" s="115"/>
      <c r="E13" s="115"/>
      <c r="F13" s="116"/>
      <c r="G13" s="13"/>
    </row>
    <row r="14" spans="1:7" ht="39.75" customHeight="1" x14ac:dyDescent="0.25">
      <c r="A14" s="112" t="s">
        <v>18</v>
      </c>
      <c r="B14" s="113"/>
      <c r="C14" s="114" t="s">
        <v>249</v>
      </c>
      <c r="D14" s="115"/>
      <c r="E14" s="115"/>
      <c r="F14" s="116"/>
      <c r="G14" s="12"/>
    </row>
    <row r="15" spans="1:7" ht="27.75" customHeight="1" x14ac:dyDescent="0.25">
      <c r="A15" s="112" t="s">
        <v>19</v>
      </c>
      <c r="B15" s="113"/>
      <c r="C15" s="114" t="s">
        <v>20</v>
      </c>
      <c r="D15" s="115"/>
      <c r="E15" s="115"/>
      <c r="F15" s="116"/>
      <c r="G15" s="13"/>
    </row>
    <row r="16" spans="1:7" ht="15" customHeight="1" x14ac:dyDescent="0.25">
      <c r="A16" s="112" t="s">
        <v>21</v>
      </c>
      <c r="B16" s="113"/>
      <c r="C16" s="114" t="s">
        <v>22</v>
      </c>
      <c r="D16" s="115"/>
      <c r="E16" s="115"/>
      <c r="F16" s="116"/>
      <c r="G16" s="13"/>
    </row>
    <row r="17" spans="1:7" ht="40.9" customHeight="1" x14ac:dyDescent="0.25">
      <c r="A17" s="112" t="s">
        <v>23</v>
      </c>
      <c r="B17" s="113"/>
      <c r="C17" s="114" t="s">
        <v>24</v>
      </c>
      <c r="D17" s="115"/>
      <c r="E17" s="115"/>
      <c r="F17" s="116"/>
      <c r="G17" s="12"/>
    </row>
    <row r="18" spans="1:7" ht="14.25" customHeight="1" x14ac:dyDescent="0.25">
      <c r="A18" s="112" t="s">
        <v>25</v>
      </c>
      <c r="B18" s="113"/>
      <c r="C18" s="114" t="s">
        <v>26</v>
      </c>
      <c r="D18" s="115"/>
      <c r="E18" s="115"/>
      <c r="F18" s="116"/>
      <c r="G18" s="12"/>
    </row>
    <row r="19" spans="1:7" ht="14.25" customHeight="1" x14ac:dyDescent="0.25">
      <c r="A19" s="112" t="s">
        <v>27</v>
      </c>
      <c r="B19" s="113"/>
      <c r="C19" s="114" t="s">
        <v>28</v>
      </c>
      <c r="D19" s="115"/>
      <c r="E19" s="115"/>
      <c r="F19" s="116"/>
      <c r="G19" s="12"/>
    </row>
    <row r="20" spans="1:7" ht="15.75" x14ac:dyDescent="0.25">
      <c r="A20" s="1"/>
      <c r="B20" s="117"/>
      <c r="C20" s="118"/>
      <c r="D20" s="118"/>
      <c r="E20" s="118"/>
      <c r="F20" s="118"/>
      <c r="G20" s="118"/>
    </row>
    <row r="21" spans="1:7" ht="17.25" x14ac:dyDescent="0.25">
      <c r="A21" s="107" t="s">
        <v>250</v>
      </c>
      <c r="B21" s="108"/>
      <c r="C21" s="14" t="s">
        <v>251</v>
      </c>
      <c r="D21" s="109" t="s">
        <v>30</v>
      </c>
      <c r="E21" s="110"/>
      <c r="F21" s="110"/>
      <c r="G21" s="111"/>
    </row>
    <row r="22" spans="1:7" ht="40.5" x14ac:dyDescent="0.25">
      <c r="A22" s="15"/>
      <c r="B22" s="16"/>
      <c r="C22" s="17" t="s">
        <v>31</v>
      </c>
      <c r="D22" s="18" t="s">
        <v>32</v>
      </c>
      <c r="E22" s="19" t="s">
        <v>33</v>
      </c>
      <c r="F22" s="18" t="s">
        <v>34</v>
      </c>
      <c r="G22" s="20" t="s">
        <v>35</v>
      </c>
    </row>
    <row r="23" spans="1:7" x14ac:dyDescent="0.25">
      <c r="A23" s="21" t="str">
        <f>$A$21</f>
        <v>6.</v>
      </c>
      <c r="B23" s="22" t="s">
        <v>36</v>
      </c>
      <c r="C23" s="23" t="s">
        <v>270</v>
      </c>
      <c r="D23" s="24"/>
      <c r="E23" s="25"/>
      <c r="F23" s="26">
        <v>1</v>
      </c>
      <c r="G23" s="27">
        <v>0</v>
      </c>
    </row>
    <row r="24" spans="1:7" x14ac:dyDescent="0.25">
      <c r="A24" s="21" t="str">
        <f>$A$21</f>
        <v>6.</v>
      </c>
      <c r="B24" s="22" t="s">
        <v>75</v>
      </c>
      <c r="C24" s="23" t="s">
        <v>252</v>
      </c>
      <c r="D24" s="24"/>
      <c r="E24" s="25"/>
      <c r="F24" s="26">
        <v>1</v>
      </c>
      <c r="G24" s="27">
        <v>0</v>
      </c>
    </row>
    <row r="25" spans="1:7" x14ac:dyDescent="0.25">
      <c r="A25" s="21" t="str">
        <f t="shared" ref="A25:A41" si="0">$A$21</f>
        <v>6.</v>
      </c>
      <c r="B25" s="22" t="s">
        <v>76</v>
      </c>
      <c r="C25" s="23" t="s">
        <v>253</v>
      </c>
      <c r="D25" s="24"/>
      <c r="E25" s="25"/>
      <c r="F25" s="26">
        <v>1</v>
      </c>
      <c r="G25" s="27">
        <v>0</v>
      </c>
    </row>
    <row r="26" spans="1:7" x14ac:dyDescent="0.25">
      <c r="A26" s="21" t="str">
        <f t="shared" si="0"/>
        <v>6.</v>
      </c>
      <c r="B26" s="22" t="s">
        <v>77</v>
      </c>
      <c r="C26" s="23" t="s">
        <v>254</v>
      </c>
      <c r="D26" s="24"/>
      <c r="E26" s="25"/>
      <c r="F26" s="26">
        <v>1</v>
      </c>
      <c r="G26" s="27">
        <v>0</v>
      </c>
    </row>
    <row r="27" spans="1:7" x14ac:dyDescent="0.25">
      <c r="A27" s="21" t="str">
        <f t="shared" si="0"/>
        <v>6.</v>
      </c>
      <c r="B27" s="22" t="s">
        <v>78</v>
      </c>
      <c r="C27" s="23" t="s">
        <v>255</v>
      </c>
      <c r="D27" s="24"/>
      <c r="E27" s="25"/>
      <c r="F27" s="26">
        <v>1</v>
      </c>
      <c r="G27" s="27">
        <v>0</v>
      </c>
    </row>
    <row r="28" spans="1:7" x14ac:dyDescent="0.25">
      <c r="A28" s="21" t="str">
        <f t="shared" si="0"/>
        <v>6.</v>
      </c>
      <c r="B28" s="22" t="s">
        <v>79</v>
      </c>
      <c r="C28" s="23" t="s">
        <v>256</v>
      </c>
      <c r="D28" s="24"/>
      <c r="E28" s="25"/>
      <c r="F28" s="26">
        <v>1</v>
      </c>
      <c r="G28" s="27">
        <v>0</v>
      </c>
    </row>
    <row r="29" spans="1:7" ht="25.5" x14ac:dyDescent="0.25">
      <c r="A29" s="21" t="str">
        <f t="shared" si="0"/>
        <v>6.</v>
      </c>
      <c r="B29" s="22" t="s">
        <v>80</v>
      </c>
      <c r="C29" s="23" t="s">
        <v>257</v>
      </c>
      <c r="D29" s="24"/>
      <c r="E29" s="25"/>
      <c r="F29" s="26">
        <v>1</v>
      </c>
      <c r="G29" s="27">
        <v>0</v>
      </c>
    </row>
    <row r="30" spans="1:7" ht="25.5" x14ac:dyDescent="0.25">
      <c r="A30" s="21" t="str">
        <f t="shared" si="0"/>
        <v>6.</v>
      </c>
      <c r="B30" s="22" t="s">
        <v>81</v>
      </c>
      <c r="C30" s="23" t="s">
        <v>258</v>
      </c>
      <c r="D30" s="24"/>
      <c r="E30" s="25"/>
      <c r="F30" s="26">
        <v>1</v>
      </c>
      <c r="G30" s="27">
        <v>0</v>
      </c>
    </row>
    <row r="31" spans="1:7" ht="25.5" x14ac:dyDescent="0.25">
      <c r="A31" s="21" t="str">
        <f t="shared" si="0"/>
        <v>6.</v>
      </c>
      <c r="B31" s="22" t="s">
        <v>82</v>
      </c>
      <c r="C31" s="23" t="s">
        <v>259</v>
      </c>
      <c r="D31" s="24"/>
      <c r="E31" s="25"/>
      <c r="F31" s="26">
        <v>1</v>
      </c>
      <c r="G31" s="27">
        <v>0</v>
      </c>
    </row>
    <row r="32" spans="1:7" ht="25.5" x14ac:dyDescent="0.25">
      <c r="A32" s="21" t="str">
        <f t="shared" si="0"/>
        <v>6.</v>
      </c>
      <c r="B32" s="22" t="s">
        <v>83</v>
      </c>
      <c r="C32" s="23" t="s">
        <v>260</v>
      </c>
      <c r="D32" s="24"/>
      <c r="E32" s="25"/>
      <c r="F32" s="26">
        <v>1</v>
      </c>
      <c r="G32" s="27">
        <v>0</v>
      </c>
    </row>
    <row r="33" spans="1:7" ht="25.5" x14ac:dyDescent="0.25">
      <c r="A33" s="21" t="str">
        <f t="shared" si="0"/>
        <v>6.</v>
      </c>
      <c r="B33" s="22" t="s">
        <v>84</v>
      </c>
      <c r="C33" s="23" t="s">
        <v>261</v>
      </c>
      <c r="D33" s="24"/>
      <c r="E33" s="25"/>
      <c r="F33" s="26">
        <v>1</v>
      </c>
      <c r="G33" s="27">
        <v>0</v>
      </c>
    </row>
    <row r="34" spans="1:7" ht="25.5" x14ac:dyDescent="0.25">
      <c r="A34" s="21" t="str">
        <f t="shared" si="0"/>
        <v>6.</v>
      </c>
      <c r="B34" s="22" t="s">
        <v>85</v>
      </c>
      <c r="C34" s="23" t="s">
        <v>262</v>
      </c>
      <c r="D34" s="24"/>
      <c r="E34" s="25"/>
      <c r="F34" s="26">
        <v>1</v>
      </c>
      <c r="G34" s="27">
        <v>0</v>
      </c>
    </row>
    <row r="35" spans="1:7" ht="25.5" x14ac:dyDescent="0.25">
      <c r="A35" s="21" t="str">
        <f t="shared" si="0"/>
        <v>6.</v>
      </c>
      <c r="B35" s="22" t="s">
        <v>86</v>
      </c>
      <c r="C35" s="23" t="s">
        <v>263</v>
      </c>
      <c r="D35" s="24"/>
      <c r="E35" s="25"/>
      <c r="F35" s="26">
        <v>1</v>
      </c>
      <c r="G35" s="27">
        <v>0</v>
      </c>
    </row>
    <row r="36" spans="1:7" ht="25.5" x14ac:dyDescent="0.25">
      <c r="A36" s="21" t="str">
        <f t="shared" si="0"/>
        <v>6.</v>
      </c>
      <c r="B36" s="22" t="s">
        <v>87</v>
      </c>
      <c r="C36" s="23" t="s">
        <v>264</v>
      </c>
      <c r="D36" s="24"/>
      <c r="E36" s="25"/>
      <c r="F36" s="26">
        <v>1</v>
      </c>
      <c r="G36" s="27">
        <v>0</v>
      </c>
    </row>
    <row r="37" spans="1:7" ht="25.5" x14ac:dyDescent="0.25">
      <c r="A37" s="21" t="str">
        <f t="shared" si="0"/>
        <v>6.</v>
      </c>
      <c r="B37" s="22" t="s">
        <v>88</v>
      </c>
      <c r="C37" s="23" t="s">
        <v>265</v>
      </c>
      <c r="D37" s="24"/>
      <c r="E37" s="25"/>
      <c r="F37" s="26">
        <v>1</v>
      </c>
      <c r="G37" s="27">
        <v>0</v>
      </c>
    </row>
    <row r="38" spans="1:7" ht="25.5" x14ac:dyDescent="0.25">
      <c r="A38" s="21" t="str">
        <f t="shared" si="0"/>
        <v>6.</v>
      </c>
      <c r="B38" s="22" t="s">
        <v>89</v>
      </c>
      <c r="C38" s="23" t="s">
        <v>266</v>
      </c>
      <c r="D38" s="24"/>
      <c r="E38" s="25"/>
      <c r="F38" s="26">
        <v>1</v>
      </c>
      <c r="G38" s="27">
        <v>0</v>
      </c>
    </row>
    <row r="39" spans="1:7" ht="25.5" x14ac:dyDescent="0.25">
      <c r="A39" s="21" t="str">
        <f t="shared" si="0"/>
        <v>6.</v>
      </c>
      <c r="B39" s="22" t="s">
        <v>90</v>
      </c>
      <c r="C39" s="23" t="s">
        <v>267</v>
      </c>
      <c r="D39" s="24"/>
      <c r="E39" s="25"/>
      <c r="F39" s="26">
        <v>1</v>
      </c>
      <c r="G39" s="27">
        <v>0</v>
      </c>
    </row>
    <row r="40" spans="1:7" ht="25.5" x14ac:dyDescent="0.25">
      <c r="A40" s="21" t="str">
        <f t="shared" si="0"/>
        <v>6.</v>
      </c>
      <c r="B40" s="22" t="s">
        <v>91</v>
      </c>
      <c r="C40" s="23" t="s">
        <v>268</v>
      </c>
      <c r="D40" s="24"/>
      <c r="E40" s="25"/>
      <c r="F40" s="26">
        <v>1</v>
      </c>
      <c r="G40" s="27">
        <v>0</v>
      </c>
    </row>
    <row r="41" spans="1:7" ht="25.5" x14ac:dyDescent="0.25">
      <c r="A41" s="21" t="str">
        <f t="shared" si="0"/>
        <v>6.</v>
      </c>
      <c r="B41" s="22" t="s">
        <v>92</v>
      </c>
      <c r="C41" s="23" t="s">
        <v>269</v>
      </c>
      <c r="D41" s="24"/>
      <c r="E41" s="25"/>
      <c r="F41" s="26">
        <v>1</v>
      </c>
      <c r="G41" s="27">
        <v>0</v>
      </c>
    </row>
    <row r="42" spans="1:7" s="33" customFormat="1" ht="13.5" x14ac:dyDescent="0.2">
      <c r="A42" s="28"/>
      <c r="B42" s="29"/>
      <c r="C42" s="30"/>
      <c r="D42" s="30"/>
      <c r="E42" s="30"/>
      <c r="F42" s="31" t="str">
        <f>CONCATENATE("KOPĒJĀ CENA par 1.pozīciju bez PVN, EUR:")</f>
        <v>KOPĒJĀ CENA par 1.pozīciju bez PVN, EUR:</v>
      </c>
      <c r="G42" s="32">
        <f>SUMPRODUCT(F23:F41,G23:G41)</f>
        <v>0</v>
      </c>
    </row>
    <row r="43" spans="1:7" s="37" customFormat="1" x14ac:dyDescent="0.25">
      <c r="A43" s="34"/>
      <c r="B43" s="35"/>
      <c r="C43" s="36" t="s">
        <v>47</v>
      </c>
      <c r="D43" s="105" t="s">
        <v>37</v>
      </c>
      <c r="E43" s="106"/>
      <c r="F43" s="105" t="s">
        <v>38</v>
      </c>
      <c r="G43" s="106"/>
    </row>
    <row r="44" spans="1:7" x14ac:dyDescent="0.25">
      <c r="A44" s="38" t="str">
        <f>$A$21</f>
        <v>6.</v>
      </c>
      <c r="B44" s="22" t="s">
        <v>93</v>
      </c>
      <c r="C44" s="39" t="s">
        <v>270</v>
      </c>
      <c r="D44" s="103"/>
      <c r="E44" s="104"/>
      <c r="F44" s="103"/>
      <c r="G44" s="104"/>
    </row>
    <row r="45" spans="1:7" x14ac:dyDescent="0.25">
      <c r="A45" s="38" t="str">
        <f t="shared" ref="A45:A65" si="1">$A$21</f>
        <v>6.</v>
      </c>
      <c r="B45" s="22" t="s">
        <v>271</v>
      </c>
      <c r="C45" s="39" t="s">
        <v>273</v>
      </c>
      <c r="D45" s="103"/>
      <c r="E45" s="104"/>
      <c r="F45" s="103"/>
      <c r="G45" s="104"/>
    </row>
    <row r="46" spans="1:7" x14ac:dyDescent="0.25">
      <c r="A46" s="38" t="str">
        <f t="shared" si="1"/>
        <v>6.</v>
      </c>
      <c r="B46" s="22" t="s">
        <v>274</v>
      </c>
      <c r="C46" s="39" t="s">
        <v>252</v>
      </c>
      <c r="D46" s="103"/>
      <c r="E46" s="104"/>
      <c r="F46" s="103"/>
      <c r="G46" s="104"/>
    </row>
    <row r="47" spans="1:7" x14ac:dyDescent="0.25">
      <c r="A47" s="38" t="str">
        <f t="shared" si="1"/>
        <v>6.</v>
      </c>
      <c r="B47" s="22" t="s">
        <v>275</v>
      </c>
      <c r="C47" s="39" t="s">
        <v>253</v>
      </c>
      <c r="D47" s="103"/>
      <c r="E47" s="104"/>
      <c r="F47" s="103"/>
      <c r="G47" s="104"/>
    </row>
    <row r="48" spans="1:7" x14ac:dyDescent="0.25">
      <c r="A48" s="38" t="str">
        <f t="shared" si="1"/>
        <v>6.</v>
      </c>
      <c r="B48" s="22" t="s">
        <v>276</v>
      </c>
      <c r="C48" s="39" t="s">
        <v>254</v>
      </c>
      <c r="D48" s="103"/>
      <c r="E48" s="104"/>
      <c r="F48" s="103"/>
      <c r="G48" s="104"/>
    </row>
    <row r="49" spans="1:7" x14ac:dyDescent="0.25">
      <c r="A49" s="38" t="str">
        <f t="shared" si="1"/>
        <v>6.</v>
      </c>
      <c r="B49" s="22" t="s">
        <v>277</v>
      </c>
      <c r="C49" s="39" t="s">
        <v>255</v>
      </c>
      <c r="D49" s="103"/>
      <c r="E49" s="104"/>
      <c r="F49" s="103"/>
      <c r="G49" s="104"/>
    </row>
    <row r="50" spans="1:7" x14ac:dyDescent="0.25">
      <c r="A50" s="38" t="str">
        <f t="shared" si="1"/>
        <v>6.</v>
      </c>
      <c r="B50" s="22" t="s">
        <v>278</v>
      </c>
      <c r="C50" s="39" t="s">
        <v>256</v>
      </c>
      <c r="D50" s="103"/>
      <c r="E50" s="104"/>
      <c r="F50" s="103"/>
      <c r="G50" s="104"/>
    </row>
    <row r="51" spans="1:7" x14ac:dyDescent="0.25">
      <c r="A51" s="38" t="str">
        <f t="shared" si="1"/>
        <v>6.</v>
      </c>
      <c r="B51" s="22" t="s">
        <v>279</v>
      </c>
      <c r="C51" s="39" t="s">
        <v>280</v>
      </c>
      <c r="D51" s="103"/>
      <c r="E51" s="104"/>
      <c r="F51" s="103"/>
      <c r="G51" s="104"/>
    </row>
    <row r="52" spans="1:7" ht="26.25" x14ac:dyDescent="0.25">
      <c r="A52" s="38" t="str">
        <f t="shared" si="1"/>
        <v>6.</v>
      </c>
      <c r="B52" s="22" t="s">
        <v>281</v>
      </c>
      <c r="C52" s="39" t="s">
        <v>257</v>
      </c>
      <c r="D52" s="103"/>
      <c r="E52" s="104"/>
      <c r="F52" s="103"/>
      <c r="G52" s="104"/>
    </row>
    <row r="53" spans="1:7" ht="26.25" x14ac:dyDescent="0.25">
      <c r="A53" s="38" t="str">
        <f t="shared" si="1"/>
        <v>6.</v>
      </c>
      <c r="B53" s="22" t="s">
        <v>282</v>
      </c>
      <c r="C53" s="39" t="s">
        <v>258</v>
      </c>
      <c r="D53" s="103"/>
      <c r="E53" s="104"/>
      <c r="F53" s="103"/>
      <c r="G53" s="104"/>
    </row>
    <row r="54" spans="1:7" ht="26.25" x14ac:dyDescent="0.25">
      <c r="A54" s="38" t="str">
        <f t="shared" si="1"/>
        <v>6.</v>
      </c>
      <c r="B54" s="22" t="s">
        <v>283</v>
      </c>
      <c r="C54" s="39" t="s">
        <v>259</v>
      </c>
      <c r="D54" s="103"/>
      <c r="E54" s="104"/>
      <c r="F54" s="103"/>
      <c r="G54" s="104"/>
    </row>
    <row r="55" spans="1:7" ht="26.25" x14ac:dyDescent="0.25">
      <c r="A55" s="38" t="str">
        <f t="shared" si="1"/>
        <v>6.</v>
      </c>
      <c r="B55" s="22" t="s">
        <v>284</v>
      </c>
      <c r="C55" s="39" t="s">
        <v>260</v>
      </c>
      <c r="D55" s="103"/>
      <c r="E55" s="104"/>
      <c r="F55" s="103"/>
      <c r="G55" s="104"/>
    </row>
    <row r="56" spans="1:7" ht="26.25" x14ac:dyDescent="0.25">
      <c r="A56" s="38" t="str">
        <f t="shared" si="1"/>
        <v>6.</v>
      </c>
      <c r="B56" s="22" t="s">
        <v>285</v>
      </c>
      <c r="C56" s="39" t="s">
        <v>261</v>
      </c>
      <c r="D56" s="103"/>
      <c r="E56" s="104"/>
      <c r="F56" s="103"/>
      <c r="G56" s="104"/>
    </row>
    <row r="57" spans="1:7" ht="26.25" x14ac:dyDescent="0.25">
      <c r="A57" s="38" t="str">
        <f t="shared" si="1"/>
        <v>6.</v>
      </c>
      <c r="B57" s="22" t="s">
        <v>286</v>
      </c>
      <c r="C57" s="39" t="s">
        <v>262</v>
      </c>
      <c r="D57" s="103"/>
      <c r="E57" s="104"/>
      <c r="F57" s="103"/>
      <c r="G57" s="104"/>
    </row>
    <row r="58" spans="1:7" ht="26.25" x14ac:dyDescent="0.25">
      <c r="A58" s="38" t="str">
        <f t="shared" si="1"/>
        <v>6.</v>
      </c>
      <c r="B58" s="22" t="s">
        <v>287</v>
      </c>
      <c r="C58" s="39" t="s">
        <v>263</v>
      </c>
      <c r="D58" s="103"/>
      <c r="E58" s="104"/>
      <c r="F58" s="103"/>
      <c r="G58" s="104"/>
    </row>
    <row r="59" spans="1:7" ht="26.25" x14ac:dyDescent="0.25">
      <c r="A59" s="38" t="str">
        <f t="shared" si="1"/>
        <v>6.</v>
      </c>
      <c r="B59" s="22" t="s">
        <v>288</v>
      </c>
      <c r="C59" s="39" t="s">
        <v>264</v>
      </c>
      <c r="D59" s="103"/>
      <c r="E59" s="104"/>
      <c r="F59" s="103"/>
      <c r="G59" s="104"/>
    </row>
    <row r="60" spans="1:7" ht="26.25" x14ac:dyDescent="0.25">
      <c r="A60" s="38" t="str">
        <f t="shared" si="1"/>
        <v>6.</v>
      </c>
      <c r="B60" s="22" t="s">
        <v>289</v>
      </c>
      <c r="C60" s="39" t="s">
        <v>265</v>
      </c>
      <c r="D60" s="103"/>
      <c r="E60" s="104"/>
      <c r="F60" s="103"/>
      <c r="G60" s="104"/>
    </row>
    <row r="61" spans="1:7" ht="26.25" x14ac:dyDescent="0.25">
      <c r="A61" s="38" t="str">
        <f t="shared" si="1"/>
        <v>6.</v>
      </c>
      <c r="B61" s="22" t="s">
        <v>290</v>
      </c>
      <c r="C61" s="39" t="s">
        <v>266</v>
      </c>
      <c r="D61" s="103"/>
      <c r="E61" s="104"/>
      <c r="F61" s="103"/>
      <c r="G61" s="104"/>
    </row>
    <row r="62" spans="1:7" ht="26.25" x14ac:dyDescent="0.25">
      <c r="A62" s="38" t="str">
        <f t="shared" si="1"/>
        <v>6.</v>
      </c>
      <c r="B62" s="22" t="s">
        <v>291</v>
      </c>
      <c r="C62" s="39" t="s">
        <v>267</v>
      </c>
      <c r="D62" s="103"/>
      <c r="E62" s="104"/>
      <c r="F62" s="103"/>
      <c r="G62" s="104"/>
    </row>
    <row r="63" spans="1:7" ht="26.25" x14ac:dyDescent="0.25">
      <c r="A63" s="38" t="str">
        <f t="shared" si="1"/>
        <v>6.</v>
      </c>
      <c r="B63" s="22" t="s">
        <v>292</v>
      </c>
      <c r="C63" s="39" t="s">
        <v>268</v>
      </c>
      <c r="D63" s="103"/>
      <c r="E63" s="104"/>
      <c r="F63" s="103"/>
      <c r="G63" s="104"/>
    </row>
    <row r="64" spans="1:7" ht="26.25" x14ac:dyDescent="0.25">
      <c r="A64" s="38" t="str">
        <f t="shared" si="1"/>
        <v>6.</v>
      </c>
      <c r="B64" s="22" t="s">
        <v>293</v>
      </c>
      <c r="C64" s="39" t="s">
        <v>269</v>
      </c>
      <c r="D64" s="103"/>
      <c r="E64" s="104"/>
      <c r="F64" s="103"/>
      <c r="G64" s="104"/>
    </row>
    <row r="65" spans="1:7" x14ac:dyDescent="0.25">
      <c r="A65" s="38" t="str">
        <f t="shared" si="1"/>
        <v>6.</v>
      </c>
      <c r="B65" s="22" t="s">
        <v>272</v>
      </c>
      <c r="C65" s="39" t="s">
        <v>294</v>
      </c>
      <c r="D65" s="103"/>
      <c r="E65" s="104"/>
      <c r="F65" s="103"/>
      <c r="G65" s="104"/>
    </row>
    <row r="66" spans="1:7" x14ac:dyDescent="0.25">
      <c r="A66" s="40"/>
      <c r="B66" s="41"/>
      <c r="C66" s="42" t="s">
        <v>39</v>
      </c>
      <c r="D66" s="100">
        <v>23442</v>
      </c>
      <c r="E66" s="101"/>
      <c r="F66" s="101"/>
      <c r="G66" s="102"/>
    </row>
  </sheetData>
  <mergeCells count="79">
    <mergeCell ref="D64:E64"/>
    <mergeCell ref="F64:G64"/>
    <mergeCell ref="D65:E65"/>
    <mergeCell ref="F65:G65"/>
    <mergeCell ref="F61:G61"/>
    <mergeCell ref="D62:E62"/>
    <mergeCell ref="F62:G62"/>
    <mergeCell ref="D63:E63"/>
    <mergeCell ref="F63:G63"/>
    <mergeCell ref="A8:B8"/>
    <mergeCell ref="C8:F8"/>
    <mergeCell ref="D45:E45"/>
    <mergeCell ref="F45:G45"/>
    <mergeCell ref="D51:E51"/>
    <mergeCell ref="F51:G51"/>
    <mergeCell ref="A9:B9"/>
    <mergeCell ref="C9:F9"/>
    <mergeCell ref="A10:B10"/>
    <mergeCell ref="C10:F10"/>
    <mergeCell ref="A11:B11"/>
    <mergeCell ref="C11:F11"/>
    <mergeCell ref="A12:B12"/>
    <mergeCell ref="C12:F12"/>
    <mergeCell ref="A13:B13"/>
    <mergeCell ref="C13:F13"/>
    <mergeCell ref="B2:G2"/>
    <mergeCell ref="B3:G3"/>
    <mergeCell ref="B4:G4"/>
    <mergeCell ref="A7:B7"/>
    <mergeCell ref="C7:F7"/>
    <mergeCell ref="A14:B14"/>
    <mergeCell ref="C14:F14"/>
    <mergeCell ref="A21:B21"/>
    <mergeCell ref="D21:G21"/>
    <mergeCell ref="A15:B15"/>
    <mergeCell ref="C15:F15"/>
    <mergeCell ref="A16:B16"/>
    <mergeCell ref="C16:F16"/>
    <mergeCell ref="A17:B17"/>
    <mergeCell ref="C17:F17"/>
    <mergeCell ref="A18:B18"/>
    <mergeCell ref="C18:F18"/>
    <mergeCell ref="A19:B19"/>
    <mergeCell ref="C19:F19"/>
    <mergeCell ref="B20:G20"/>
    <mergeCell ref="D43:E43"/>
    <mergeCell ref="F43:G43"/>
    <mergeCell ref="D44:E44"/>
    <mergeCell ref="F44:G44"/>
    <mergeCell ref="D46:E46"/>
    <mergeCell ref="F46:G46"/>
    <mergeCell ref="D47:E47"/>
    <mergeCell ref="F47:G47"/>
    <mergeCell ref="D48:E48"/>
    <mergeCell ref="F48:G48"/>
    <mergeCell ref="D49:E49"/>
    <mergeCell ref="F49:G49"/>
    <mergeCell ref="D50:E50"/>
    <mergeCell ref="F50:G50"/>
    <mergeCell ref="D52:E52"/>
    <mergeCell ref="F52:G52"/>
    <mergeCell ref="D53:E53"/>
    <mergeCell ref="F53:G53"/>
    <mergeCell ref="D54:E54"/>
    <mergeCell ref="F54:G54"/>
    <mergeCell ref="D66:G66"/>
    <mergeCell ref="D55:E55"/>
    <mergeCell ref="F55:G55"/>
    <mergeCell ref="D56:E56"/>
    <mergeCell ref="F56:G56"/>
    <mergeCell ref="D57:E57"/>
    <mergeCell ref="F57:G57"/>
    <mergeCell ref="D58:E58"/>
    <mergeCell ref="F58:G58"/>
    <mergeCell ref="D59:E59"/>
    <mergeCell ref="F59:G59"/>
    <mergeCell ref="D60:E60"/>
    <mergeCell ref="F60:G60"/>
    <mergeCell ref="D61:E6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CA1FA-E9D9-4127-A4C3-3F18B1F17C30}">
  <dimension ref="A1:G167"/>
  <sheetViews>
    <sheetView tabSelected="1" topLeftCell="A136" workbookViewId="0">
      <selection activeCell="G37" sqref="G37"/>
    </sheetView>
  </sheetViews>
  <sheetFormatPr defaultColWidth="9.140625" defaultRowHeight="15" x14ac:dyDescent="0.25"/>
  <cols>
    <col min="1" max="1" width="6" style="6" customWidth="1"/>
    <col min="2" max="2" width="4.28515625" style="6" customWidth="1"/>
    <col min="3" max="3" width="55.7109375" style="6" customWidth="1"/>
    <col min="4" max="4" width="25.7109375" style="6" customWidth="1"/>
    <col min="5" max="7" width="15.7109375" style="6" customWidth="1"/>
    <col min="8" max="16384" width="9.140625" style="6"/>
  </cols>
  <sheetData>
    <row r="1" spans="1:7" x14ac:dyDescent="0.25">
      <c r="A1" s="1"/>
      <c r="B1" s="2"/>
      <c r="C1" s="3"/>
      <c r="D1" s="4"/>
      <c r="E1" s="4"/>
      <c r="F1" s="4"/>
      <c r="G1" s="5" t="s">
        <v>0</v>
      </c>
    </row>
    <row r="2" spans="1:7" ht="15.75" x14ac:dyDescent="0.25">
      <c r="A2" s="1"/>
      <c r="B2" s="124" t="s">
        <v>1</v>
      </c>
      <c r="C2" s="124"/>
      <c r="D2" s="124"/>
      <c r="E2" s="124"/>
      <c r="F2" s="124"/>
      <c r="G2" s="124"/>
    </row>
    <row r="3" spans="1:7" ht="15.75" x14ac:dyDescent="0.25">
      <c r="A3" s="1"/>
      <c r="B3" s="125" t="s">
        <v>41</v>
      </c>
      <c r="C3" s="125"/>
      <c r="D3" s="125"/>
      <c r="E3" s="125"/>
      <c r="F3" s="125"/>
      <c r="G3" s="125"/>
    </row>
    <row r="4" spans="1:7" ht="15.75" x14ac:dyDescent="0.25">
      <c r="A4" s="1"/>
      <c r="B4" s="124" t="str">
        <f>CONCATENATE("",A21,"daļa ",C21," ")</f>
        <v xml:space="preserve">7.daļa Mikromotora instrumenti </v>
      </c>
      <c r="C4" s="124"/>
      <c r="D4" s="124"/>
      <c r="E4" s="124"/>
      <c r="F4" s="124"/>
      <c r="G4" s="124"/>
    </row>
    <row r="5" spans="1:7" ht="15.75" x14ac:dyDescent="0.25">
      <c r="A5" s="1"/>
      <c r="B5" s="90"/>
      <c r="C5" s="90"/>
      <c r="D5" s="90"/>
      <c r="E5" s="90"/>
      <c r="F5" s="90"/>
      <c r="G5" s="8"/>
    </row>
    <row r="6" spans="1:7" ht="15.75" x14ac:dyDescent="0.25">
      <c r="A6" s="9" t="s">
        <v>2</v>
      </c>
      <c r="B6" s="89"/>
      <c r="C6" s="89"/>
      <c r="D6" s="89"/>
      <c r="E6" s="89"/>
      <c r="F6" s="89"/>
      <c r="G6" s="11" t="s">
        <v>3</v>
      </c>
    </row>
    <row r="7" spans="1:7" ht="26.25" customHeight="1" x14ac:dyDescent="0.25">
      <c r="A7" s="112" t="s">
        <v>4</v>
      </c>
      <c r="B7" s="113"/>
      <c r="C7" s="121" t="s">
        <v>5</v>
      </c>
      <c r="D7" s="122"/>
      <c r="E7" s="122"/>
      <c r="F7" s="123"/>
      <c r="G7" s="12"/>
    </row>
    <row r="8" spans="1:7" ht="15" customHeight="1" x14ac:dyDescent="0.25">
      <c r="A8" s="112" t="s">
        <v>6</v>
      </c>
      <c r="B8" s="113"/>
      <c r="C8" s="121" t="s">
        <v>7</v>
      </c>
      <c r="D8" s="122"/>
      <c r="E8" s="122"/>
      <c r="F8" s="123"/>
      <c r="G8" s="12"/>
    </row>
    <row r="9" spans="1:7" ht="39.75" customHeight="1" x14ac:dyDescent="0.25">
      <c r="A9" s="119" t="s">
        <v>8</v>
      </c>
      <c r="B9" s="120"/>
      <c r="C9" s="121" t="s">
        <v>9</v>
      </c>
      <c r="D9" s="122"/>
      <c r="E9" s="122"/>
      <c r="F9" s="123"/>
      <c r="G9" s="13"/>
    </row>
    <row r="10" spans="1:7" ht="15" customHeight="1" x14ac:dyDescent="0.25">
      <c r="A10" s="112" t="s">
        <v>10</v>
      </c>
      <c r="B10" s="113"/>
      <c r="C10" s="121" t="s">
        <v>11</v>
      </c>
      <c r="D10" s="122"/>
      <c r="E10" s="122"/>
      <c r="F10" s="123"/>
      <c r="G10" s="13"/>
    </row>
    <row r="11" spans="1:7" ht="52.5" customHeight="1" x14ac:dyDescent="0.25">
      <c r="A11" s="112" t="s">
        <v>12</v>
      </c>
      <c r="B11" s="113"/>
      <c r="C11" s="114" t="s">
        <v>13</v>
      </c>
      <c r="D11" s="115"/>
      <c r="E11" s="115"/>
      <c r="F11" s="116"/>
      <c r="G11" s="13"/>
    </row>
    <row r="12" spans="1:7" ht="30" customHeight="1" x14ac:dyDescent="0.25">
      <c r="A12" s="112" t="s">
        <v>14</v>
      </c>
      <c r="B12" s="113"/>
      <c r="C12" s="114" t="s">
        <v>15</v>
      </c>
      <c r="D12" s="115"/>
      <c r="E12" s="115"/>
      <c r="F12" s="116"/>
      <c r="G12" s="12"/>
    </row>
    <row r="13" spans="1:7" ht="40.5" customHeight="1" x14ac:dyDescent="0.25">
      <c r="A13" s="112" t="s">
        <v>16</v>
      </c>
      <c r="B13" s="113"/>
      <c r="C13" s="114" t="s">
        <v>17</v>
      </c>
      <c r="D13" s="115"/>
      <c r="E13" s="115"/>
      <c r="F13" s="116"/>
      <c r="G13" s="13"/>
    </row>
    <row r="14" spans="1:7" ht="39.75" customHeight="1" x14ac:dyDescent="0.25">
      <c r="A14" s="112" t="s">
        <v>18</v>
      </c>
      <c r="B14" s="113"/>
      <c r="C14" s="114" t="s">
        <v>249</v>
      </c>
      <c r="D14" s="115"/>
      <c r="E14" s="115"/>
      <c r="F14" s="116"/>
      <c r="G14" s="12"/>
    </row>
    <row r="15" spans="1:7" ht="27.75" customHeight="1" x14ac:dyDescent="0.25">
      <c r="A15" s="112" t="s">
        <v>19</v>
      </c>
      <c r="B15" s="113"/>
      <c r="C15" s="114" t="s">
        <v>20</v>
      </c>
      <c r="D15" s="115"/>
      <c r="E15" s="115"/>
      <c r="F15" s="116"/>
      <c r="G15" s="13"/>
    </row>
    <row r="16" spans="1:7" ht="15" customHeight="1" x14ac:dyDescent="0.25">
      <c r="A16" s="112" t="s">
        <v>21</v>
      </c>
      <c r="B16" s="113"/>
      <c r="C16" s="114" t="s">
        <v>22</v>
      </c>
      <c r="D16" s="115"/>
      <c r="E16" s="115"/>
      <c r="F16" s="116"/>
      <c r="G16" s="13"/>
    </row>
    <row r="17" spans="1:7" ht="40.9" customHeight="1" x14ac:dyDescent="0.25">
      <c r="A17" s="112" t="s">
        <v>23</v>
      </c>
      <c r="B17" s="113"/>
      <c r="C17" s="114" t="s">
        <v>24</v>
      </c>
      <c r="D17" s="115"/>
      <c r="E17" s="115"/>
      <c r="F17" s="116"/>
      <c r="G17" s="12"/>
    </row>
    <row r="18" spans="1:7" ht="14.25" customHeight="1" x14ac:dyDescent="0.25">
      <c r="A18" s="112" t="s">
        <v>25</v>
      </c>
      <c r="B18" s="113"/>
      <c r="C18" s="114" t="s">
        <v>26</v>
      </c>
      <c r="D18" s="115"/>
      <c r="E18" s="115"/>
      <c r="F18" s="116"/>
      <c r="G18" s="12"/>
    </row>
    <row r="19" spans="1:7" ht="14.25" customHeight="1" x14ac:dyDescent="0.25">
      <c r="A19" s="112" t="s">
        <v>27</v>
      </c>
      <c r="B19" s="113"/>
      <c r="C19" s="114" t="s">
        <v>28</v>
      </c>
      <c r="D19" s="115"/>
      <c r="E19" s="115"/>
      <c r="F19" s="116"/>
      <c r="G19" s="12"/>
    </row>
    <row r="20" spans="1:7" ht="15.75" x14ac:dyDescent="0.25">
      <c r="A20" s="1"/>
      <c r="B20" s="117"/>
      <c r="C20" s="118"/>
      <c r="D20" s="118"/>
      <c r="E20" s="118"/>
      <c r="F20" s="118"/>
      <c r="G20" s="118"/>
    </row>
    <row r="21" spans="1:7" ht="17.25" x14ac:dyDescent="0.25">
      <c r="A21" s="107" t="s">
        <v>307</v>
      </c>
      <c r="B21" s="108"/>
      <c r="C21" s="14" t="s">
        <v>306</v>
      </c>
      <c r="D21" s="109" t="s">
        <v>30</v>
      </c>
      <c r="E21" s="110"/>
      <c r="F21" s="110"/>
      <c r="G21" s="111"/>
    </row>
    <row r="22" spans="1:7" s="52" customFormat="1" ht="31.5" x14ac:dyDescent="0.2">
      <c r="A22" s="46" t="s">
        <v>308</v>
      </c>
      <c r="B22" s="47"/>
      <c r="C22" s="48" t="s">
        <v>315</v>
      </c>
      <c r="D22" s="49"/>
      <c r="E22" s="50"/>
      <c r="F22" s="50"/>
      <c r="G22" s="51"/>
    </row>
    <row r="23" spans="1:7" ht="40.5" x14ac:dyDescent="0.25">
      <c r="A23" s="15"/>
      <c r="B23" s="16"/>
      <c r="C23" s="17" t="s">
        <v>31</v>
      </c>
      <c r="D23" s="18" t="s">
        <v>32</v>
      </c>
      <c r="E23" s="19" t="s">
        <v>33</v>
      </c>
      <c r="F23" s="18" t="s">
        <v>34</v>
      </c>
      <c r="G23" s="20" t="s">
        <v>35</v>
      </c>
    </row>
    <row r="24" spans="1:7" x14ac:dyDescent="0.25">
      <c r="A24" s="38" t="str">
        <f>$A$22</f>
        <v>7.1.</v>
      </c>
      <c r="B24" s="22" t="s">
        <v>36</v>
      </c>
      <c r="C24" s="23" t="s">
        <v>355</v>
      </c>
      <c r="D24" s="24"/>
      <c r="E24" s="25"/>
      <c r="F24" s="26">
        <v>10</v>
      </c>
      <c r="G24" s="27">
        <v>0</v>
      </c>
    </row>
    <row r="25" spans="1:7" x14ac:dyDescent="0.25">
      <c r="A25" s="38" t="str">
        <f t="shared" ref="A25:A36" si="0">$A$22</f>
        <v>7.1.</v>
      </c>
      <c r="B25" s="22" t="s">
        <v>75</v>
      </c>
      <c r="C25" s="23" t="s">
        <v>354</v>
      </c>
      <c r="D25" s="24"/>
      <c r="E25" s="25"/>
      <c r="F25" s="26">
        <v>10</v>
      </c>
      <c r="G25" s="27">
        <v>0</v>
      </c>
    </row>
    <row r="26" spans="1:7" x14ac:dyDescent="0.25">
      <c r="A26" s="38" t="str">
        <f t="shared" si="0"/>
        <v>7.1.</v>
      </c>
      <c r="B26" s="22" t="s">
        <v>76</v>
      </c>
      <c r="C26" s="23" t="s">
        <v>353</v>
      </c>
      <c r="D26" s="24"/>
      <c r="E26" s="25"/>
      <c r="F26" s="26">
        <v>10</v>
      </c>
      <c r="G26" s="27">
        <v>0</v>
      </c>
    </row>
    <row r="27" spans="1:7" x14ac:dyDescent="0.25">
      <c r="A27" s="38" t="str">
        <f t="shared" si="0"/>
        <v>7.1.</v>
      </c>
      <c r="B27" s="22" t="s">
        <v>77</v>
      </c>
      <c r="C27" s="23" t="s">
        <v>352</v>
      </c>
      <c r="D27" s="24"/>
      <c r="E27" s="25"/>
      <c r="F27" s="26">
        <v>10</v>
      </c>
      <c r="G27" s="27">
        <v>0</v>
      </c>
    </row>
    <row r="28" spans="1:7" x14ac:dyDescent="0.25">
      <c r="A28" s="38" t="str">
        <f t="shared" si="0"/>
        <v>7.1.</v>
      </c>
      <c r="B28" s="22" t="s">
        <v>78</v>
      </c>
      <c r="C28" s="23" t="s">
        <v>351</v>
      </c>
      <c r="D28" s="24"/>
      <c r="E28" s="25"/>
      <c r="F28" s="26">
        <v>10</v>
      </c>
      <c r="G28" s="27">
        <v>0</v>
      </c>
    </row>
    <row r="29" spans="1:7" x14ac:dyDescent="0.25">
      <c r="A29" s="38" t="str">
        <f t="shared" si="0"/>
        <v>7.1.</v>
      </c>
      <c r="B29" s="22" t="s">
        <v>79</v>
      </c>
      <c r="C29" s="23" t="s">
        <v>314</v>
      </c>
      <c r="D29" s="24"/>
      <c r="E29" s="25"/>
      <c r="F29" s="26">
        <v>10</v>
      </c>
      <c r="G29" s="27">
        <v>0</v>
      </c>
    </row>
    <row r="30" spans="1:7" x14ac:dyDescent="0.25">
      <c r="A30" s="38" t="str">
        <f t="shared" si="0"/>
        <v>7.1.</v>
      </c>
      <c r="B30" s="22" t="s">
        <v>80</v>
      </c>
      <c r="C30" s="23" t="s">
        <v>313</v>
      </c>
      <c r="D30" s="24"/>
      <c r="E30" s="25"/>
      <c r="F30" s="26">
        <v>10</v>
      </c>
      <c r="G30" s="27">
        <v>0</v>
      </c>
    </row>
    <row r="31" spans="1:7" x14ac:dyDescent="0.25">
      <c r="A31" s="38" t="str">
        <f t="shared" si="0"/>
        <v>7.1.</v>
      </c>
      <c r="B31" s="22" t="s">
        <v>81</v>
      </c>
      <c r="C31" s="23" t="s">
        <v>312</v>
      </c>
      <c r="D31" s="24"/>
      <c r="E31" s="25"/>
      <c r="F31" s="26">
        <v>10</v>
      </c>
      <c r="G31" s="27">
        <v>0</v>
      </c>
    </row>
    <row r="32" spans="1:7" x14ac:dyDescent="0.25">
      <c r="A32" s="38" t="str">
        <f t="shared" si="0"/>
        <v>7.1.</v>
      </c>
      <c r="B32" s="22" t="s">
        <v>82</v>
      </c>
      <c r="C32" s="23" t="s">
        <v>356</v>
      </c>
      <c r="D32" s="24"/>
      <c r="E32" s="25"/>
      <c r="F32" s="26">
        <v>10</v>
      </c>
      <c r="G32" s="27">
        <v>0</v>
      </c>
    </row>
    <row r="33" spans="1:7" x14ac:dyDescent="0.25">
      <c r="A33" s="38" t="str">
        <f t="shared" si="0"/>
        <v>7.1.</v>
      </c>
      <c r="B33" s="22" t="s">
        <v>83</v>
      </c>
      <c r="C33" s="23" t="s">
        <v>357</v>
      </c>
      <c r="D33" s="24"/>
      <c r="E33" s="25"/>
      <c r="F33" s="26">
        <v>10</v>
      </c>
      <c r="G33" s="27">
        <v>0</v>
      </c>
    </row>
    <row r="34" spans="1:7" x14ac:dyDescent="0.25">
      <c r="A34" s="38" t="str">
        <f t="shared" si="0"/>
        <v>7.1.</v>
      </c>
      <c r="B34" s="22" t="s">
        <v>84</v>
      </c>
      <c r="C34" s="23" t="s">
        <v>358</v>
      </c>
      <c r="D34" s="24"/>
      <c r="E34" s="25"/>
      <c r="F34" s="26">
        <v>10</v>
      </c>
      <c r="G34" s="27">
        <v>0</v>
      </c>
    </row>
    <row r="35" spans="1:7" x14ac:dyDescent="0.25">
      <c r="A35" s="38" t="str">
        <f t="shared" si="0"/>
        <v>7.1.</v>
      </c>
      <c r="B35" s="22" t="s">
        <v>85</v>
      </c>
      <c r="C35" s="23" t="s">
        <v>360</v>
      </c>
      <c r="D35" s="24"/>
      <c r="E35" s="25"/>
      <c r="F35" s="26">
        <v>10</v>
      </c>
      <c r="G35" s="27">
        <v>0</v>
      </c>
    </row>
    <row r="36" spans="1:7" x14ac:dyDescent="0.25">
      <c r="A36" s="38" t="str">
        <f t="shared" si="0"/>
        <v>7.1.</v>
      </c>
      <c r="B36" s="22" t="s">
        <v>86</v>
      </c>
      <c r="C36" s="23" t="s">
        <v>361</v>
      </c>
      <c r="D36" s="24"/>
      <c r="E36" s="25"/>
      <c r="F36" s="26">
        <v>10</v>
      </c>
      <c r="G36" s="27">
        <v>0</v>
      </c>
    </row>
    <row r="37" spans="1:7" s="33" customFormat="1" ht="13.5" x14ac:dyDescent="0.2">
      <c r="A37" s="28"/>
      <c r="B37" s="29"/>
      <c r="C37" s="30"/>
      <c r="D37" s="30"/>
      <c r="E37" s="30"/>
      <c r="F37" s="31" t="str">
        <f>CONCATENATE("KOPĒJĀ CENA par 1.pozīciju bez PVN, EUR:")</f>
        <v>KOPĒJĀ CENA par 1.pozīciju bez PVN, EUR:</v>
      </c>
      <c r="G37" s="32">
        <f>SUMPRODUCT(F24:F36,G24:G36)</f>
        <v>0</v>
      </c>
    </row>
    <row r="38" spans="1:7" s="37" customFormat="1" x14ac:dyDescent="0.25">
      <c r="A38" s="34"/>
      <c r="B38" s="35"/>
      <c r="C38" s="36" t="s">
        <v>47</v>
      </c>
      <c r="D38" s="105" t="s">
        <v>37</v>
      </c>
      <c r="E38" s="106"/>
      <c r="F38" s="105" t="s">
        <v>38</v>
      </c>
      <c r="G38" s="106"/>
    </row>
    <row r="39" spans="1:7" x14ac:dyDescent="0.25">
      <c r="A39" s="38" t="str">
        <f>$A$22</f>
        <v>7.1.</v>
      </c>
      <c r="B39" s="22">
        <v>14</v>
      </c>
      <c r="C39" s="23" t="s">
        <v>355</v>
      </c>
      <c r="D39" s="103"/>
      <c r="E39" s="104"/>
      <c r="F39" s="103"/>
      <c r="G39" s="104"/>
    </row>
    <row r="40" spans="1:7" x14ac:dyDescent="0.25">
      <c r="A40" s="38" t="str">
        <f t="shared" ref="A40:A51" si="1">$A$22</f>
        <v>7.1.</v>
      </c>
      <c r="B40" s="22">
        <v>15</v>
      </c>
      <c r="C40" s="23" t="s">
        <v>354</v>
      </c>
      <c r="D40" s="103"/>
      <c r="E40" s="104"/>
      <c r="F40" s="103"/>
      <c r="G40" s="104"/>
    </row>
    <row r="41" spans="1:7" x14ac:dyDescent="0.25">
      <c r="A41" s="38" t="str">
        <f t="shared" si="1"/>
        <v>7.1.</v>
      </c>
      <c r="B41" s="22">
        <v>16</v>
      </c>
      <c r="C41" s="23" t="s">
        <v>353</v>
      </c>
      <c r="D41" s="103"/>
      <c r="E41" s="104"/>
      <c r="F41" s="103"/>
      <c r="G41" s="104"/>
    </row>
    <row r="42" spans="1:7" x14ac:dyDescent="0.25">
      <c r="A42" s="38" t="str">
        <f t="shared" si="1"/>
        <v>7.1.</v>
      </c>
      <c r="B42" s="22">
        <v>17</v>
      </c>
      <c r="C42" s="23" t="s">
        <v>352</v>
      </c>
      <c r="D42" s="103"/>
      <c r="E42" s="104"/>
      <c r="F42" s="103"/>
      <c r="G42" s="104"/>
    </row>
    <row r="43" spans="1:7" x14ac:dyDescent="0.25">
      <c r="A43" s="38" t="str">
        <f t="shared" si="1"/>
        <v>7.1.</v>
      </c>
      <c r="B43" s="22">
        <v>18</v>
      </c>
      <c r="C43" s="23" t="s">
        <v>351</v>
      </c>
      <c r="D43" s="103"/>
      <c r="E43" s="104"/>
      <c r="F43" s="103"/>
      <c r="G43" s="104"/>
    </row>
    <row r="44" spans="1:7" x14ac:dyDescent="0.25">
      <c r="A44" s="38" t="str">
        <f t="shared" si="1"/>
        <v>7.1.</v>
      </c>
      <c r="B44" s="22">
        <v>19</v>
      </c>
      <c r="C44" s="23" t="s">
        <v>314</v>
      </c>
      <c r="D44" s="103"/>
      <c r="E44" s="104"/>
      <c r="F44" s="103"/>
      <c r="G44" s="104"/>
    </row>
    <row r="45" spans="1:7" x14ac:dyDescent="0.25">
      <c r="A45" s="38" t="str">
        <f t="shared" si="1"/>
        <v>7.1.</v>
      </c>
      <c r="B45" s="22">
        <v>20</v>
      </c>
      <c r="C45" s="23" t="s">
        <v>359</v>
      </c>
      <c r="D45" s="103"/>
      <c r="E45" s="104"/>
      <c r="F45" s="103"/>
      <c r="G45" s="104"/>
    </row>
    <row r="46" spans="1:7" x14ac:dyDescent="0.25">
      <c r="A46" s="38" t="str">
        <f t="shared" si="1"/>
        <v>7.1.</v>
      </c>
      <c r="B46" s="22">
        <v>21</v>
      </c>
      <c r="C46" s="23" t="s">
        <v>312</v>
      </c>
      <c r="D46" s="103"/>
      <c r="E46" s="104"/>
      <c r="F46" s="103"/>
      <c r="G46" s="104"/>
    </row>
    <row r="47" spans="1:7" x14ac:dyDescent="0.25">
      <c r="A47" s="38" t="str">
        <f t="shared" si="1"/>
        <v>7.1.</v>
      </c>
      <c r="B47" s="22">
        <v>22</v>
      </c>
      <c r="C47" s="23" t="s">
        <v>356</v>
      </c>
      <c r="D47" s="103"/>
      <c r="E47" s="104"/>
      <c r="F47" s="103"/>
      <c r="G47" s="104"/>
    </row>
    <row r="48" spans="1:7" x14ac:dyDescent="0.25">
      <c r="A48" s="38" t="str">
        <f t="shared" si="1"/>
        <v>7.1.</v>
      </c>
      <c r="B48" s="22">
        <v>23</v>
      </c>
      <c r="C48" s="23" t="s">
        <v>357</v>
      </c>
      <c r="D48" s="103"/>
      <c r="E48" s="104"/>
      <c r="F48" s="103"/>
      <c r="G48" s="104"/>
    </row>
    <row r="49" spans="1:7" x14ac:dyDescent="0.25">
      <c r="A49" s="38" t="str">
        <f t="shared" si="1"/>
        <v>7.1.</v>
      </c>
      <c r="B49" s="22">
        <v>24</v>
      </c>
      <c r="C49" s="23" t="s">
        <v>358</v>
      </c>
      <c r="D49" s="103"/>
      <c r="E49" s="104"/>
      <c r="F49" s="103"/>
      <c r="G49" s="104"/>
    </row>
    <row r="50" spans="1:7" x14ac:dyDescent="0.25">
      <c r="A50" s="38" t="str">
        <f t="shared" si="1"/>
        <v>7.1.</v>
      </c>
      <c r="B50" s="22">
        <v>25</v>
      </c>
      <c r="C50" s="23" t="s">
        <v>360</v>
      </c>
      <c r="D50" s="103"/>
      <c r="E50" s="104"/>
      <c r="F50" s="103"/>
      <c r="G50" s="104"/>
    </row>
    <row r="51" spans="1:7" x14ac:dyDescent="0.25">
      <c r="A51" s="38" t="str">
        <f t="shared" si="1"/>
        <v>7.1.</v>
      </c>
      <c r="B51" s="22">
        <v>26</v>
      </c>
      <c r="C51" s="23" t="s">
        <v>361</v>
      </c>
      <c r="D51" s="103"/>
      <c r="E51" s="104"/>
      <c r="F51" s="103"/>
      <c r="G51" s="104"/>
    </row>
    <row r="52" spans="1:7" x14ac:dyDescent="0.25">
      <c r="A52" s="38"/>
      <c r="B52" s="41"/>
      <c r="C52" s="42" t="s">
        <v>39</v>
      </c>
      <c r="D52" s="100">
        <v>23443</v>
      </c>
      <c r="E52" s="101"/>
      <c r="F52" s="101"/>
      <c r="G52" s="102"/>
    </row>
    <row r="54" spans="1:7" ht="31.5" x14ac:dyDescent="0.25">
      <c r="A54" s="46" t="s">
        <v>345</v>
      </c>
      <c r="B54" s="47"/>
      <c r="C54" s="48" t="s">
        <v>316</v>
      </c>
      <c r="D54" s="49"/>
      <c r="E54" s="50"/>
      <c r="F54" s="50"/>
      <c r="G54" s="51"/>
    </row>
    <row r="55" spans="1:7" ht="38.25" x14ac:dyDescent="0.25">
      <c r="A55" s="53"/>
      <c r="B55" s="54"/>
      <c r="C55" s="55" t="s">
        <v>31</v>
      </c>
      <c r="D55" s="56" t="s">
        <v>149</v>
      </c>
      <c r="E55" s="57" t="s">
        <v>150</v>
      </c>
      <c r="F55" s="56" t="s">
        <v>151</v>
      </c>
      <c r="G55" s="58" t="s">
        <v>35</v>
      </c>
    </row>
    <row r="56" spans="1:7" x14ac:dyDescent="0.25">
      <c r="A56" s="38" t="str">
        <f>$A$54</f>
        <v>7.2.</v>
      </c>
      <c r="B56" s="59" t="s">
        <v>36</v>
      </c>
      <c r="C56" s="23" t="s">
        <v>309</v>
      </c>
      <c r="D56" s="60"/>
      <c r="E56" s="61"/>
      <c r="F56" s="62">
        <v>10</v>
      </c>
      <c r="G56" s="63">
        <v>0</v>
      </c>
    </row>
    <row r="57" spans="1:7" x14ac:dyDescent="0.25">
      <c r="A57" s="38" t="str">
        <f t="shared" ref="A57:A66" si="2">$A$54</f>
        <v>7.2.</v>
      </c>
      <c r="B57" s="59" t="s">
        <v>75</v>
      </c>
      <c r="C57" s="23" t="s">
        <v>310</v>
      </c>
      <c r="D57" s="60"/>
      <c r="E57" s="61"/>
      <c r="F57" s="62">
        <v>10</v>
      </c>
      <c r="G57" s="63">
        <v>0</v>
      </c>
    </row>
    <row r="58" spans="1:7" x14ac:dyDescent="0.25">
      <c r="A58" s="38" t="str">
        <f t="shared" si="2"/>
        <v>7.2.</v>
      </c>
      <c r="B58" s="59" t="s">
        <v>76</v>
      </c>
      <c r="C58" s="23" t="s">
        <v>311</v>
      </c>
      <c r="D58" s="60"/>
      <c r="E58" s="61"/>
      <c r="F58" s="62">
        <v>10</v>
      </c>
      <c r="G58" s="63">
        <v>0</v>
      </c>
    </row>
    <row r="59" spans="1:7" x14ac:dyDescent="0.25">
      <c r="A59" s="38" t="str">
        <f t="shared" si="2"/>
        <v>7.2.</v>
      </c>
      <c r="B59" s="59" t="s">
        <v>77</v>
      </c>
      <c r="C59" s="23" t="s">
        <v>317</v>
      </c>
      <c r="D59" s="60"/>
      <c r="E59" s="61"/>
      <c r="F59" s="62">
        <v>10</v>
      </c>
      <c r="G59" s="63">
        <v>0</v>
      </c>
    </row>
    <row r="60" spans="1:7" x14ac:dyDescent="0.25">
      <c r="A60" s="38" t="str">
        <f t="shared" si="2"/>
        <v>7.2.</v>
      </c>
      <c r="B60" s="59" t="s">
        <v>78</v>
      </c>
      <c r="C60" s="23" t="s">
        <v>318</v>
      </c>
      <c r="D60" s="60"/>
      <c r="E60" s="61"/>
      <c r="F60" s="62">
        <v>10</v>
      </c>
      <c r="G60" s="63">
        <v>0</v>
      </c>
    </row>
    <row r="61" spans="1:7" x14ac:dyDescent="0.25">
      <c r="A61" s="38" t="str">
        <f t="shared" si="2"/>
        <v>7.2.</v>
      </c>
      <c r="B61" s="59" t="s">
        <v>79</v>
      </c>
      <c r="C61" s="23" t="s">
        <v>319</v>
      </c>
      <c r="D61" s="60"/>
      <c r="E61" s="61"/>
      <c r="F61" s="62">
        <v>10</v>
      </c>
      <c r="G61" s="63">
        <v>0</v>
      </c>
    </row>
    <row r="62" spans="1:7" x14ac:dyDescent="0.25">
      <c r="A62" s="38" t="str">
        <f t="shared" si="2"/>
        <v>7.2.</v>
      </c>
      <c r="B62" s="59" t="s">
        <v>80</v>
      </c>
      <c r="C62" s="23" t="s">
        <v>320</v>
      </c>
      <c r="D62" s="60"/>
      <c r="E62" s="61"/>
      <c r="F62" s="62">
        <v>10</v>
      </c>
      <c r="G62" s="63">
        <v>0</v>
      </c>
    </row>
    <row r="63" spans="1:7" x14ac:dyDescent="0.25">
      <c r="A63" s="38" t="str">
        <f t="shared" si="2"/>
        <v>7.2.</v>
      </c>
      <c r="B63" s="59" t="s">
        <v>81</v>
      </c>
      <c r="C63" s="23" t="s">
        <v>321</v>
      </c>
      <c r="D63" s="60"/>
      <c r="E63" s="61"/>
      <c r="F63" s="62">
        <v>10</v>
      </c>
      <c r="G63" s="63">
        <v>0</v>
      </c>
    </row>
    <row r="64" spans="1:7" ht="25.5" x14ac:dyDescent="0.25">
      <c r="A64" s="38" t="str">
        <f t="shared" si="2"/>
        <v>7.2.</v>
      </c>
      <c r="B64" s="59" t="s">
        <v>82</v>
      </c>
      <c r="C64" s="23" t="s">
        <v>322</v>
      </c>
      <c r="D64" s="60"/>
      <c r="E64" s="61"/>
      <c r="F64" s="62">
        <v>10</v>
      </c>
      <c r="G64" s="63">
        <v>0</v>
      </c>
    </row>
    <row r="65" spans="1:7" x14ac:dyDescent="0.25">
      <c r="A65" s="38" t="str">
        <f t="shared" si="2"/>
        <v>7.2.</v>
      </c>
      <c r="B65" s="59" t="s">
        <v>83</v>
      </c>
      <c r="C65" s="23" t="s">
        <v>324</v>
      </c>
      <c r="D65" s="60"/>
      <c r="E65" s="61"/>
      <c r="F65" s="62">
        <v>10</v>
      </c>
      <c r="G65" s="63">
        <v>0</v>
      </c>
    </row>
    <row r="66" spans="1:7" x14ac:dyDescent="0.25">
      <c r="A66" s="38" t="str">
        <f t="shared" si="2"/>
        <v>7.2.</v>
      </c>
      <c r="B66" s="59" t="s">
        <v>84</v>
      </c>
      <c r="C66" s="23" t="s">
        <v>327</v>
      </c>
      <c r="D66" s="60"/>
      <c r="E66" s="61"/>
      <c r="F66" s="62">
        <v>10</v>
      </c>
      <c r="G66" s="63">
        <v>0</v>
      </c>
    </row>
    <row r="67" spans="1:7" x14ac:dyDescent="0.25">
      <c r="A67" s="64"/>
      <c r="B67" s="65"/>
      <c r="C67" s="66"/>
      <c r="D67" s="66"/>
      <c r="E67" s="66"/>
      <c r="F67" s="67" t="str">
        <f>CONCATENATE("Kopējā cena par ",A54,"daļu bez PVN, EUR:")</f>
        <v>Kopējā cena par 7.2.daļu bez PVN, EUR:</v>
      </c>
      <c r="G67" s="68">
        <f>SUMPRODUCT(G56:G66,F56:F66)</f>
        <v>0</v>
      </c>
    </row>
    <row r="68" spans="1:7" x14ac:dyDescent="0.25">
      <c r="A68" s="69"/>
      <c r="B68" s="70"/>
      <c r="C68" s="71" t="s">
        <v>152</v>
      </c>
      <c r="D68" s="126" t="s">
        <v>37</v>
      </c>
      <c r="E68" s="127"/>
      <c r="F68" s="126" t="s">
        <v>38</v>
      </c>
      <c r="G68" s="127"/>
    </row>
    <row r="69" spans="1:7" x14ac:dyDescent="0.25">
      <c r="A69" s="38" t="str">
        <f t="shared" ref="A69:A79" si="3">$A$54</f>
        <v>7.2.</v>
      </c>
      <c r="B69" s="72">
        <v>12</v>
      </c>
      <c r="C69" s="23" t="s">
        <v>309</v>
      </c>
      <c r="D69" s="128"/>
      <c r="E69" s="129"/>
      <c r="F69" s="128"/>
      <c r="G69" s="129"/>
    </row>
    <row r="70" spans="1:7" x14ac:dyDescent="0.25">
      <c r="A70" s="38" t="str">
        <f t="shared" si="3"/>
        <v>7.2.</v>
      </c>
      <c r="B70" s="72">
        <v>13</v>
      </c>
      <c r="C70" s="23" t="s">
        <v>310</v>
      </c>
      <c r="D70" s="128"/>
      <c r="E70" s="129"/>
      <c r="F70" s="128"/>
      <c r="G70" s="129"/>
    </row>
    <row r="71" spans="1:7" x14ac:dyDescent="0.25">
      <c r="A71" s="38" t="str">
        <f t="shared" si="3"/>
        <v>7.2.</v>
      </c>
      <c r="B71" s="72">
        <v>14</v>
      </c>
      <c r="C71" s="23" t="s">
        <v>311</v>
      </c>
      <c r="D71" s="128"/>
      <c r="E71" s="129"/>
      <c r="F71" s="128"/>
      <c r="G71" s="129"/>
    </row>
    <row r="72" spans="1:7" x14ac:dyDescent="0.25">
      <c r="A72" s="38" t="str">
        <f t="shared" si="3"/>
        <v>7.2.</v>
      </c>
      <c r="B72" s="72">
        <v>15</v>
      </c>
      <c r="C72" s="23" t="s">
        <v>317</v>
      </c>
      <c r="D72" s="128"/>
      <c r="E72" s="129"/>
      <c r="F72" s="128"/>
      <c r="G72" s="129"/>
    </row>
    <row r="73" spans="1:7" x14ac:dyDescent="0.25">
      <c r="A73" s="38" t="str">
        <f t="shared" si="3"/>
        <v>7.2.</v>
      </c>
      <c r="B73" s="72">
        <v>16</v>
      </c>
      <c r="C73" s="23" t="s">
        <v>318</v>
      </c>
      <c r="D73" s="128"/>
      <c r="E73" s="129"/>
      <c r="F73" s="128"/>
      <c r="G73" s="129"/>
    </row>
    <row r="74" spans="1:7" x14ac:dyDescent="0.25">
      <c r="A74" s="38" t="str">
        <f t="shared" si="3"/>
        <v>7.2.</v>
      </c>
      <c r="B74" s="72">
        <v>17</v>
      </c>
      <c r="C74" s="23" t="s">
        <v>319</v>
      </c>
      <c r="D74" s="128"/>
      <c r="E74" s="129"/>
      <c r="F74" s="128"/>
      <c r="G74" s="129"/>
    </row>
    <row r="75" spans="1:7" x14ac:dyDescent="0.25">
      <c r="A75" s="38" t="str">
        <f t="shared" si="3"/>
        <v>7.2.</v>
      </c>
      <c r="B75" s="72">
        <v>18</v>
      </c>
      <c r="C75" s="23" t="s">
        <v>320</v>
      </c>
      <c r="D75" s="128"/>
      <c r="E75" s="129"/>
      <c r="F75" s="128"/>
      <c r="G75" s="129"/>
    </row>
    <row r="76" spans="1:7" x14ac:dyDescent="0.25">
      <c r="A76" s="38" t="str">
        <f t="shared" si="3"/>
        <v>7.2.</v>
      </c>
      <c r="B76" s="72">
        <v>19</v>
      </c>
      <c r="C76" s="23" t="s">
        <v>321</v>
      </c>
      <c r="D76" s="128"/>
      <c r="E76" s="129"/>
      <c r="F76" s="128"/>
      <c r="G76" s="129"/>
    </row>
    <row r="77" spans="1:7" ht="25.5" x14ac:dyDescent="0.25">
      <c r="A77" s="38" t="str">
        <f t="shared" si="3"/>
        <v>7.2.</v>
      </c>
      <c r="B77" s="72">
        <v>20</v>
      </c>
      <c r="C77" s="23" t="s">
        <v>322</v>
      </c>
      <c r="D77" s="128"/>
      <c r="E77" s="129"/>
      <c r="F77" s="128"/>
      <c r="G77" s="129"/>
    </row>
    <row r="78" spans="1:7" x14ac:dyDescent="0.25">
      <c r="A78" s="38" t="str">
        <f t="shared" si="3"/>
        <v>7.2.</v>
      </c>
      <c r="B78" s="72">
        <v>21</v>
      </c>
      <c r="C78" s="23" t="s">
        <v>324</v>
      </c>
      <c r="D78" s="128"/>
      <c r="E78" s="129"/>
      <c r="F78" s="128"/>
      <c r="G78" s="129"/>
    </row>
    <row r="79" spans="1:7" x14ac:dyDescent="0.25">
      <c r="A79" s="38" t="str">
        <f t="shared" si="3"/>
        <v>7.2.</v>
      </c>
      <c r="B79" s="72">
        <v>22</v>
      </c>
      <c r="C79" s="23" t="s">
        <v>327</v>
      </c>
      <c r="D79" s="128"/>
      <c r="E79" s="129"/>
      <c r="F79" s="128"/>
      <c r="G79" s="129"/>
    </row>
    <row r="80" spans="1:7" x14ac:dyDescent="0.25">
      <c r="A80" s="38"/>
      <c r="B80" s="41"/>
      <c r="C80" s="42" t="s">
        <v>39</v>
      </c>
      <c r="D80" s="100">
        <v>23443</v>
      </c>
      <c r="E80" s="101"/>
      <c r="F80" s="101"/>
      <c r="G80" s="102"/>
    </row>
    <row r="81" spans="1:7" x14ac:dyDescent="0.25">
      <c r="A81"/>
      <c r="B81"/>
      <c r="C81"/>
      <c r="D81"/>
      <c r="E81"/>
      <c r="F81"/>
      <c r="G81"/>
    </row>
    <row r="82" spans="1:7" ht="31.5" x14ac:dyDescent="0.25">
      <c r="A82" s="46" t="s">
        <v>346</v>
      </c>
      <c r="B82" s="47"/>
      <c r="C82" s="48" t="s">
        <v>325</v>
      </c>
      <c r="D82" s="49"/>
      <c r="E82" s="50"/>
      <c r="F82" s="50"/>
      <c r="G82" s="51"/>
    </row>
    <row r="83" spans="1:7" ht="38.25" x14ac:dyDescent="0.25">
      <c r="A83" s="53"/>
      <c r="B83" s="54"/>
      <c r="C83" s="55" t="s">
        <v>31</v>
      </c>
      <c r="D83" s="56" t="s">
        <v>149</v>
      </c>
      <c r="E83" s="57" t="s">
        <v>150</v>
      </c>
      <c r="F83" s="56" t="s">
        <v>151</v>
      </c>
      <c r="G83" s="58" t="s">
        <v>35</v>
      </c>
    </row>
    <row r="84" spans="1:7" x14ac:dyDescent="0.25">
      <c r="A84" s="38" t="str">
        <f>$A$82</f>
        <v>7.3.</v>
      </c>
      <c r="B84" s="59" t="s">
        <v>36</v>
      </c>
      <c r="C84" s="23" t="s">
        <v>309</v>
      </c>
      <c r="D84" s="60"/>
      <c r="E84" s="61"/>
      <c r="F84" s="62">
        <v>10</v>
      </c>
      <c r="G84" s="63">
        <v>0</v>
      </c>
    </row>
    <row r="85" spans="1:7" x14ac:dyDescent="0.25">
      <c r="A85" s="38" t="str">
        <f t="shared" ref="A85:A95" si="4">$A$82</f>
        <v>7.3.</v>
      </c>
      <c r="B85" s="59" t="s">
        <v>75</v>
      </c>
      <c r="C85" s="23" t="s">
        <v>310</v>
      </c>
      <c r="D85" s="60"/>
      <c r="E85" s="61"/>
      <c r="F85" s="62">
        <v>10</v>
      </c>
      <c r="G85" s="63">
        <v>0</v>
      </c>
    </row>
    <row r="86" spans="1:7" x14ac:dyDescent="0.25">
      <c r="A86" s="38" t="str">
        <f t="shared" si="4"/>
        <v>7.3.</v>
      </c>
      <c r="B86" s="59" t="s">
        <v>76</v>
      </c>
      <c r="C86" s="23" t="s">
        <v>311</v>
      </c>
      <c r="D86" s="60"/>
      <c r="E86" s="61"/>
      <c r="F86" s="62">
        <v>10</v>
      </c>
      <c r="G86" s="63">
        <v>0</v>
      </c>
    </row>
    <row r="87" spans="1:7" x14ac:dyDescent="0.25">
      <c r="A87" s="38" t="str">
        <f t="shared" si="4"/>
        <v>7.3.</v>
      </c>
      <c r="B87" s="59" t="s">
        <v>77</v>
      </c>
      <c r="C87" s="23" t="s">
        <v>317</v>
      </c>
      <c r="D87" s="60"/>
      <c r="E87" s="61"/>
      <c r="F87" s="62">
        <v>10</v>
      </c>
      <c r="G87" s="63">
        <v>0</v>
      </c>
    </row>
    <row r="88" spans="1:7" x14ac:dyDescent="0.25">
      <c r="A88" s="38" t="str">
        <f t="shared" si="4"/>
        <v>7.3.</v>
      </c>
      <c r="B88" s="59" t="s">
        <v>78</v>
      </c>
      <c r="C88" s="23" t="s">
        <v>318</v>
      </c>
      <c r="D88" s="60"/>
      <c r="E88" s="61"/>
      <c r="F88" s="62">
        <v>10</v>
      </c>
      <c r="G88" s="63">
        <v>0</v>
      </c>
    </row>
    <row r="89" spans="1:7" x14ac:dyDescent="0.25">
      <c r="A89" s="38" t="str">
        <f t="shared" si="4"/>
        <v>7.3.</v>
      </c>
      <c r="B89" s="59" t="s">
        <v>79</v>
      </c>
      <c r="C89" s="23" t="s">
        <v>319</v>
      </c>
      <c r="D89" s="60"/>
      <c r="E89" s="61"/>
      <c r="F89" s="62">
        <v>10</v>
      </c>
      <c r="G89" s="63">
        <v>0</v>
      </c>
    </row>
    <row r="90" spans="1:7" x14ac:dyDescent="0.25">
      <c r="A90" s="38" t="str">
        <f t="shared" si="4"/>
        <v>7.3.</v>
      </c>
      <c r="B90" s="59" t="s">
        <v>80</v>
      </c>
      <c r="C90" s="23" t="s">
        <v>326</v>
      </c>
      <c r="D90" s="60"/>
      <c r="E90" s="61"/>
      <c r="F90" s="62">
        <v>10</v>
      </c>
      <c r="G90" s="63">
        <v>0</v>
      </c>
    </row>
    <row r="91" spans="1:7" x14ac:dyDescent="0.25">
      <c r="A91" s="38" t="str">
        <f t="shared" si="4"/>
        <v>7.3.</v>
      </c>
      <c r="B91" s="59" t="s">
        <v>81</v>
      </c>
      <c r="C91" s="23" t="s">
        <v>320</v>
      </c>
      <c r="D91" s="60"/>
      <c r="E91" s="61"/>
      <c r="F91" s="62">
        <v>10</v>
      </c>
      <c r="G91" s="63">
        <v>0</v>
      </c>
    </row>
    <row r="92" spans="1:7" x14ac:dyDescent="0.25">
      <c r="A92" s="38" t="str">
        <f t="shared" si="4"/>
        <v>7.3.</v>
      </c>
      <c r="B92" s="59" t="s">
        <v>82</v>
      </c>
      <c r="C92" s="23" t="s">
        <v>321</v>
      </c>
      <c r="D92" s="60"/>
      <c r="E92" s="61"/>
      <c r="F92" s="62">
        <v>10</v>
      </c>
      <c r="G92" s="63">
        <v>0</v>
      </c>
    </row>
    <row r="93" spans="1:7" ht="25.5" x14ac:dyDescent="0.25">
      <c r="A93" s="38" t="str">
        <f t="shared" si="4"/>
        <v>7.3.</v>
      </c>
      <c r="B93" s="59" t="s">
        <v>83</v>
      </c>
      <c r="C93" s="23" t="s">
        <v>322</v>
      </c>
      <c r="D93" s="60"/>
      <c r="E93" s="61"/>
      <c r="F93" s="62">
        <v>10</v>
      </c>
      <c r="G93" s="63">
        <v>0</v>
      </c>
    </row>
    <row r="94" spans="1:7" x14ac:dyDescent="0.25">
      <c r="A94" s="38" t="str">
        <f t="shared" si="4"/>
        <v>7.3.</v>
      </c>
      <c r="B94" s="59" t="s">
        <v>84</v>
      </c>
      <c r="C94" s="23" t="s">
        <v>324</v>
      </c>
      <c r="D94" s="60"/>
      <c r="E94" s="61"/>
      <c r="F94" s="62">
        <v>10</v>
      </c>
      <c r="G94" s="63">
        <v>0</v>
      </c>
    </row>
    <row r="95" spans="1:7" x14ac:dyDescent="0.25">
      <c r="A95" s="38" t="str">
        <f t="shared" si="4"/>
        <v>7.3.</v>
      </c>
      <c r="B95" s="59" t="s">
        <v>85</v>
      </c>
      <c r="C95" s="23" t="s">
        <v>327</v>
      </c>
      <c r="D95" s="60"/>
      <c r="E95" s="61"/>
      <c r="F95" s="62">
        <v>10</v>
      </c>
      <c r="G95" s="63">
        <v>0</v>
      </c>
    </row>
    <row r="96" spans="1:7" x14ac:dyDescent="0.25">
      <c r="A96" s="64"/>
      <c r="B96" s="65"/>
      <c r="C96" s="66"/>
      <c r="D96" s="66"/>
      <c r="E96" s="66"/>
      <c r="F96" s="67" t="str">
        <f>CONCATENATE("Kopējā cena par ",A82,"daļu bez PVN, EUR:")</f>
        <v>Kopējā cena par 7.3.daļu bez PVN, EUR:</v>
      </c>
      <c r="G96" s="68">
        <f>SUMPRODUCT(G84:G95,F84:F95)</f>
        <v>0</v>
      </c>
    </row>
    <row r="97" spans="1:7" x14ac:dyDescent="0.25">
      <c r="A97" s="69"/>
      <c r="B97" s="70"/>
      <c r="C97" s="71" t="s">
        <v>152</v>
      </c>
      <c r="D97" s="126" t="s">
        <v>37</v>
      </c>
      <c r="E97" s="127"/>
      <c r="F97" s="126" t="s">
        <v>38</v>
      </c>
      <c r="G97" s="127"/>
    </row>
    <row r="98" spans="1:7" x14ac:dyDescent="0.25">
      <c r="A98" s="38" t="str">
        <f>$A$82</f>
        <v>7.3.</v>
      </c>
      <c r="B98" s="72">
        <v>13</v>
      </c>
      <c r="C98" s="23" t="s">
        <v>309</v>
      </c>
      <c r="D98" s="128"/>
      <c r="E98" s="129"/>
      <c r="F98" s="128"/>
      <c r="G98" s="129"/>
    </row>
    <row r="99" spans="1:7" x14ac:dyDescent="0.25">
      <c r="A99" s="38" t="str">
        <f t="shared" ref="A99:A109" si="5">$A$82</f>
        <v>7.3.</v>
      </c>
      <c r="B99" s="72">
        <v>14</v>
      </c>
      <c r="C99" s="23" t="s">
        <v>310</v>
      </c>
      <c r="D99" s="128"/>
      <c r="E99" s="129"/>
      <c r="F99" s="128"/>
      <c r="G99" s="129"/>
    </row>
    <row r="100" spans="1:7" x14ac:dyDescent="0.25">
      <c r="A100" s="38" t="str">
        <f t="shared" si="5"/>
        <v>7.3.</v>
      </c>
      <c r="B100" s="72">
        <v>15</v>
      </c>
      <c r="C100" s="23" t="s">
        <v>311</v>
      </c>
      <c r="D100" s="128"/>
      <c r="E100" s="129"/>
      <c r="F100" s="128"/>
      <c r="G100" s="129"/>
    </row>
    <row r="101" spans="1:7" x14ac:dyDescent="0.25">
      <c r="A101" s="38" t="str">
        <f t="shared" si="5"/>
        <v>7.3.</v>
      </c>
      <c r="B101" s="72">
        <v>16</v>
      </c>
      <c r="C101" s="23" t="s">
        <v>317</v>
      </c>
      <c r="D101" s="128"/>
      <c r="E101" s="129"/>
      <c r="F101" s="128"/>
      <c r="G101" s="129"/>
    </row>
    <row r="102" spans="1:7" x14ac:dyDescent="0.25">
      <c r="A102" s="38" t="str">
        <f t="shared" si="5"/>
        <v>7.3.</v>
      </c>
      <c r="B102" s="72">
        <v>17</v>
      </c>
      <c r="C102" s="23" t="s">
        <v>318</v>
      </c>
      <c r="D102" s="128"/>
      <c r="E102" s="129"/>
      <c r="F102" s="128"/>
      <c r="G102" s="129"/>
    </row>
    <row r="103" spans="1:7" x14ac:dyDescent="0.25">
      <c r="A103" s="38" t="str">
        <f t="shared" si="5"/>
        <v>7.3.</v>
      </c>
      <c r="B103" s="72">
        <v>18</v>
      </c>
      <c r="C103" s="23" t="s">
        <v>319</v>
      </c>
      <c r="D103" s="128"/>
      <c r="E103" s="129"/>
      <c r="F103" s="128"/>
      <c r="G103" s="129"/>
    </row>
    <row r="104" spans="1:7" x14ac:dyDescent="0.25">
      <c r="A104" s="38" t="str">
        <f t="shared" si="5"/>
        <v>7.3.</v>
      </c>
      <c r="B104" s="72">
        <v>19</v>
      </c>
      <c r="C104" s="23" t="s">
        <v>326</v>
      </c>
      <c r="D104" s="128"/>
      <c r="E104" s="129"/>
      <c r="F104" s="128"/>
      <c r="G104" s="129"/>
    </row>
    <row r="105" spans="1:7" x14ac:dyDescent="0.25">
      <c r="A105" s="38" t="str">
        <f t="shared" si="5"/>
        <v>7.3.</v>
      </c>
      <c r="B105" s="72">
        <v>20</v>
      </c>
      <c r="C105" s="23" t="s">
        <v>320</v>
      </c>
      <c r="D105" s="128"/>
      <c r="E105" s="129"/>
      <c r="F105" s="128"/>
      <c r="G105" s="129"/>
    </row>
    <row r="106" spans="1:7" x14ac:dyDescent="0.25">
      <c r="A106" s="38" t="str">
        <f t="shared" si="5"/>
        <v>7.3.</v>
      </c>
      <c r="B106" s="72">
        <v>21</v>
      </c>
      <c r="C106" s="23" t="s">
        <v>321</v>
      </c>
      <c r="D106" s="128"/>
      <c r="E106" s="129"/>
      <c r="F106" s="128"/>
      <c r="G106" s="129"/>
    </row>
    <row r="107" spans="1:7" ht="25.5" x14ac:dyDescent="0.25">
      <c r="A107" s="38" t="str">
        <f t="shared" si="5"/>
        <v>7.3.</v>
      </c>
      <c r="B107" s="72">
        <v>22</v>
      </c>
      <c r="C107" s="23" t="s">
        <v>322</v>
      </c>
      <c r="D107" s="128"/>
      <c r="E107" s="129"/>
      <c r="F107" s="128"/>
      <c r="G107" s="129"/>
    </row>
    <row r="108" spans="1:7" x14ac:dyDescent="0.25">
      <c r="A108" s="38" t="str">
        <f t="shared" si="5"/>
        <v>7.3.</v>
      </c>
      <c r="B108" s="72">
        <v>23</v>
      </c>
      <c r="C108" s="23" t="s">
        <v>324</v>
      </c>
      <c r="D108" s="128"/>
      <c r="E108" s="129"/>
      <c r="F108" s="128"/>
      <c r="G108" s="129"/>
    </row>
    <row r="109" spans="1:7" x14ac:dyDescent="0.25">
      <c r="A109" s="38" t="str">
        <f t="shared" si="5"/>
        <v>7.3.</v>
      </c>
      <c r="B109" s="72">
        <v>24</v>
      </c>
      <c r="C109" s="23" t="s">
        <v>327</v>
      </c>
      <c r="D109" s="128"/>
      <c r="E109" s="129"/>
      <c r="F109" s="128"/>
      <c r="G109" s="129"/>
    </row>
    <row r="110" spans="1:7" x14ac:dyDescent="0.25">
      <c r="A110" s="74"/>
      <c r="B110" s="72"/>
      <c r="C110" s="42" t="s">
        <v>39</v>
      </c>
      <c r="D110" s="133">
        <v>23443</v>
      </c>
      <c r="E110" s="134"/>
      <c r="F110" s="134"/>
      <c r="G110" s="135"/>
    </row>
    <row r="111" spans="1:7" x14ac:dyDescent="0.25">
      <c r="A111"/>
      <c r="B111"/>
      <c r="C111"/>
      <c r="D111"/>
      <c r="E111"/>
      <c r="F111"/>
      <c r="G111"/>
    </row>
    <row r="112" spans="1:7" ht="31.5" x14ac:dyDescent="0.25">
      <c r="A112" s="46" t="s">
        <v>347</v>
      </c>
      <c r="B112" s="47"/>
      <c r="C112" s="48" t="s">
        <v>329</v>
      </c>
      <c r="D112" s="49"/>
      <c r="E112" s="50"/>
      <c r="F112" s="50"/>
      <c r="G112" s="51"/>
    </row>
    <row r="113" spans="1:7" ht="38.25" x14ac:dyDescent="0.25">
      <c r="A113" s="53"/>
      <c r="B113" s="54"/>
      <c r="C113" s="55" t="s">
        <v>31</v>
      </c>
      <c r="D113" s="56" t="s">
        <v>149</v>
      </c>
      <c r="E113" s="57" t="s">
        <v>150</v>
      </c>
      <c r="F113" s="56" t="s">
        <v>151</v>
      </c>
      <c r="G113" s="58" t="s">
        <v>35</v>
      </c>
    </row>
    <row r="114" spans="1:7" x14ac:dyDescent="0.25">
      <c r="A114" s="38" t="str">
        <f>$A$112</f>
        <v>7.4.</v>
      </c>
      <c r="B114" s="59" t="s">
        <v>36</v>
      </c>
      <c r="C114" s="23" t="s">
        <v>309</v>
      </c>
      <c r="D114" s="60"/>
      <c r="E114" s="61"/>
      <c r="F114" s="62">
        <v>10</v>
      </c>
      <c r="G114" s="63">
        <v>0</v>
      </c>
    </row>
    <row r="115" spans="1:7" x14ac:dyDescent="0.25">
      <c r="A115" s="38" t="str">
        <f t="shared" ref="A115:A117" si="6">$A$112</f>
        <v>7.4.</v>
      </c>
      <c r="B115" s="59" t="s">
        <v>75</v>
      </c>
      <c r="C115" s="23" t="s">
        <v>310</v>
      </c>
      <c r="D115" s="60"/>
      <c r="E115" s="61"/>
      <c r="F115" s="62">
        <v>10</v>
      </c>
      <c r="G115" s="63">
        <v>0</v>
      </c>
    </row>
    <row r="116" spans="1:7" x14ac:dyDescent="0.25">
      <c r="A116" s="38" t="str">
        <f t="shared" si="6"/>
        <v>7.4.</v>
      </c>
      <c r="B116" s="59" t="s">
        <v>76</v>
      </c>
      <c r="C116" s="23" t="s">
        <v>311</v>
      </c>
      <c r="D116" s="60"/>
      <c r="E116" s="61"/>
      <c r="F116" s="62">
        <v>10</v>
      </c>
      <c r="G116" s="63">
        <v>0</v>
      </c>
    </row>
    <row r="117" spans="1:7" x14ac:dyDescent="0.25">
      <c r="A117" s="38" t="str">
        <f t="shared" si="6"/>
        <v>7.4.</v>
      </c>
      <c r="B117" s="59" t="s">
        <v>77</v>
      </c>
      <c r="C117" s="23" t="s">
        <v>317</v>
      </c>
      <c r="D117" s="60"/>
      <c r="E117" s="61"/>
      <c r="F117" s="62">
        <v>10</v>
      </c>
      <c r="G117" s="63">
        <v>0</v>
      </c>
    </row>
    <row r="118" spans="1:7" x14ac:dyDescent="0.25">
      <c r="A118" s="64"/>
      <c r="B118" s="65"/>
      <c r="C118" s="66"/>
      <c r="D118" s="66"/>
      <c r="E118" s="66"/>
      <c r="F118" s="67" t="str">
        <f>CONCATENATE("Kopējā cena par ",A112,"daļu bez PVN, EUR:")</f>
        <v>Kopējā cena par 7.4.daļu bez PVN, EUR:</v>
      </c>
      <c r="G118" s="68">
        <f>SUMPRODUCT(G114:G117,F114:F117)</f>
        <v>0</v>
      </c>
    </row>
    <row r="119" spans="1:7" x14ac:dyDescent="0.25">
      <c r="A119" s="69"/>
      <c r="B119" s="70"/>
      <c r="C119" s="71" t="s">
        <v>152</v>
      </c>
      <c r="D119" s="126" t="s">
        <v>37</v>
      </c>
      <c r="E119" s="127"/>
      <c r="F119" s="126" t="s">
        <v>38</v>
      </c>
      <c r="G119" s="127"/>
    </row>
    <row r="120" spans="1:7" x14ac:dyDescent="0.25">
      <c r="A120" s="38" t="str">
        <f>$A$112</f>
        <v>7.4.</v>
      </c>
      <c r="B120" s="72">
        <v>5</v>
      </c>
      <c r="C120" s="23" t="s">
        <v>309</v>
      </c>
      <c r="D120" s="128"/>
      <c r="E120" s="129"/>
      <c r="F120" s="128"/>
      <c r="G120" s="129"/>
    </row>
    <row r="121" spans="1:7" x14ac:dyDescent="0.25">
      <c r="A121" s="38" t="str">
        <f t="shared" ref="A121:A123" si="7">$A$112</f>
        <v>7.4.</v>
      </c>
      <c r="B121" s="72">
        <v>5</v>
      </c>
      <c r="C121" s="23" t="s">
        <v>310</v>
      </c>
      <c r="D121" s="128"/>
      <c r="E121" s="129"/>
      <c r="F121" s="128"/>
      <c r="G121" s="129"/>
    </row>
    <row r="122" spans="1:7" x14ac:dyDescent="0.25">
      <c r="A122" s="38" t="str">
        <f t="shared" si="7"/>
        <v>7.4.</v>
      </c>
      <c r="B122" s="72">
        <v>5</v>
      </c>
      <c r="C122" s="23" t="s">
        <v>311</v>
      </c>
      <c r="D122" s="128"/>
      <c r="E122" s="129"/>
      <c r="F122" s="128"/>
      <c r="G122" s="129"/>
    </row>
    <row r="123" spans="1:7" x14ac:dyDescent="0.25">
      <c r="A123" s="38" t="str">
        <f t="shared" si="7"/>
        <v>7.4.</v>
      </c>
      <c r="B123" s="72">
        <v>5</v>
      </c>
      <c r="C123" s="23" t="s">
        <v>317</v>
      </c>
      <c r="D123" s="128"/>
      <c r="E123" s="129"/>
      <c r="F123" s="128"/>
      <c r="G123" s="129"/>
    </row>
    <row r="124" spans="1:7" x14ac:dyDescent="0.25">
      <c r="A124" s="74"/>
      <c r="B124" s="72"/>
      <c r="C124" s="42" t="s">
        <v>39</v>
      </c>
      <c r="D124" s="133">
        <v>23443</v>
      </c>
      <c r="E124" s="134"/>
      <c r="F124" s="134"/>
      <c r="G124" s="135"/>
    </row>
    <row r="125" spans="1:7" x14ac:dyDescent="0.25">
      <c r="A125"/>
      <c r="B125"/>
      <c r="C125"/>
      <c r="D125"/>
      <c r="E125"/>
      <c r="F125"/>
      <c r="G125"/>
    </row>
    <row r="126" spans="1:7" ht="31.5" x14ac:dyDescent="0.25">
      <c r="A126" s="46" t="s">
        <v>348</v>
      </c>
      <c r="B126" s="47"/>
      <c r="C126" s="48" t="s">
        <v>328</v>
      </c>
      <c r="D126" s="49"/>
      <c r="E126" s="50"/>
      <c r="F126" s="50"/>
      <c r="G126" s="51"/>
    </row>
    <row r="127" spans="1:7" ht="38.25" x14ac:dyDescent="0.25">
      <c r="A127" s="53"/>
      <c r="B127" s="54"/>
      <c r="C127" s="55" t="s">
        <v>31</v>
      </c>
      <c r="D127" s="56" t="s">
        <v>149</v>
      </c>
      <c r="E127" s="57" t="s">
        <v>150</v>
      </c>
      <c r="F127" s="56" t="s">
        <v>151</v>
      </c>
      <c r="G127" s="58" t="s">
        <v>35</v>
      </c>
    </row>
    <row r="128" spans="1:7" x14ac:dyDescent="0.25">
      <c r="A128" s="53"/>
      <c r="B128" s="54"/>
      <c r="C128" s="55"/>
      <c r="D128" s="56"/>
      <c r="E128" s="57"/>
      <c r="F128" s="56"/>
      <c r="G128" s="58"/>
    </row>
    <row r="129" spans="1:7" x14ac:dyDescent="0.25">
      <c r="A129" s="38" t="str">
        <f>$A$126</f>
        <v>7.5.</v>
      </c>
      <c r="B129" s="59" t="s">
        <v>36</v>
      </c>
      <c r="C129" s="23" t="s">
        <v>323</v>
      </c>
      <c r="D129" s="60"/>
      <c r="E129" s="61"/>
      <c r="F129" s="62">
        <v>10</v>
      </c>
      <c r="G129" s="63">
        <v>0</v>
      </c>
    </row>
    <row r="130" spans="1:7" x14ac:dyDescent="0.25">
      <c r="A130" s="64"/>
      <c r="B130" s="65"/>
      <c r="C130" s="66"/>
      <c r="D130" s="66"/>
      <c r="E130" s="66"/>
      <c r="F130" s="67" t="str">
        <f>CONCATENATE("Kopējā cena par ",A126,"daļu bez PVN, EUR:")</f>
        <v>Kopējā cena par 7.5.daļu bez PVN, EUR:</v>
      </c>
      <c r="G130" s="68">
        <f>SUMPRODUCT(G129:G129,F129:F129)</f>
        <v>0</v>
      </c>
    </row>
    <row r="131" spans="1:7" x14ac:dyDescent="0.25">
      <c r="A131" s="69"/>
      <c r="B131" s="70"/>
      <c r="C131" s="71" t="s">
        <v>152</v>
      </c>
      <c r="D131" s="126" t="s">
        <v>37</v>
      </c>
      <c r="E131" s="127"/>
      <c r="F131" s="126" t="s">
        <v>38</v>
      </c>
      <c r="G131" s="127"/>
    </row>
    <row r="132" spans="1:7" x14ac:dyDescent="0.25">
      <c r="A132" s="38" t="str">
        <f>$A$126</f>
        <v>7.5.</v>
      </c>
      <c r="B132" s="72">
        <v>2</v>
      </c>
      <c r="C132" s="23" t="s">
        <v>323</v>
      </c>
      <c r="D132" s="128"/>
      <c r="E132" s="129"/>
      <c r="F132" s="128"/>
      <c r="G132" s="129"/>
    </row>
    <row r="133" spans="1:7" x14ac:dyDescent="0.25">
      <c r="A133" s="74"/>
      <c r="B133" s="72"/>
      <c r="C133" s="42" t="s">
        <v>39</v>
      </c>
      <c r="D133" s="133">
        <v>23443</v>
      </c>
      <c r="E133" s="134"/>
      <c r="F133" s="134"/>
      <c r="G133" s="135"/>
    </row>
    <row r="134" spans="1:7" x14ac:dyDescent="0.25">
      <c r="A134"/>
      <c r="B134"/>
      <c r="C134"/>
      <c r="D134"/>
      <c r="E134"/>
      <c r="F134"/>
      <c r="G134"/>
    </row>
    <row r="135" spans="1:7" ht="31.5" x14ac:dyDescent="0.25">
      <c r="A135" s="46" t="s">
        <v>349</v>
      </c>
      <c r="B135" s="47"/>
      <c r="C135" s="48" t="s">
        <v>336</v>
      </c>
      <c r="D135" s="49"/>
      <c r="E135" s="50"/>
      <c r="F135" s="50"/>
      <c r="G135" s="51"/>
    </row>
    <row r="136" spans="1:7" ht="38.25" x14ac:dyDescent="0.25">
      <c r="A136" s="53"/>
      <c r="B136" s="54"/>
      <c r="C136" s="55" t="s">
        <v>31</v>
      </c>
      <c r="D136" s="56" t="s">
        <v>149</v>
      </c>
      <c r="E136" s="57" t="s">
        <v>150</v>
      </c>
      <c r="F136" s="56" t="s">
        <v>151</v>
      </c>
      <c r="G136" s="58" t="s">
        <v>35</v>
      </c>
    </row>
    <row r="137" spans="1:7" x14ac:dyDescent="0.25">
      <c r="A137" s="53"/>
      <c r="B137" s="54"/>
      <c r="C137" s="55"/>
      <c r="D137" s="56"/>
      <c r="E137" s="57"/>
      <c r="F137" s="56"/>
      <c r="G137" s="58"/>
    </row>
    <row r="138" spans="1:7" x14ac:dyDescent="0.25">
      <c r="A138" s="38" t="str">
        <f>$A$135</f>
        <v>7.6.</v>
      </c>
      <c r="B138" s="59" t="s">
        <v>36</v>
      </c>
      <c r="C138" s="23" t="s">
        <v>337</v>
      </c>
      <c r="D138" s="60"/>
      <c r="E138" s="61"/>
      <c r="F138" s="62">
        <v>10</v>
      </c>
      <c r="G138" s="63">
        <v>0</v>
      </c>
    </row>
    <row r="139" spans="1:7" x14ac:dyDescent="0.25">
      <c r="A139" s="64"/>
      <c r="B139" s="65"/>
      <c r="C139" s="66"/>
      <c r="D139" s="66"/>
      <c r="E139" s="66"/>
      <c r="F139" s="67" t="str">
        <f>CONCATENATE("Kopējā cena par ",A135,"daļu bez PVN, EUR:")</f>
        <v>Kopējā cena par 7.6.daļu bez PVN, EUR:</v>
      </c>
      <c r="G139" s="68">
        <f>SUMPRODUCT(G138:G138,F138:F138)</f>
        <v>0</v>
      </c>
    </row>
    <row r="140" spans="1:7" x14ac:dyDescent="0.25">
      <c r="A140" s="69"/>
      <c r="B140" s="70"/>
      <c r="C140" s="71" t="s">
        <v>152</v>
      </c>
      <c r="D140" s="126" t="s">
        <v>37</v>
      </c>
      <c r="E140" s="127"/>
      <c r="F140" s="126" t="s">
        <v>38</v>
      </c>
      <c r="G140" s="127"/>
    </row>
    <row r="141" spans="1:7" x14ac:dyDescent="0.25">
      <c r="A141" s="38" t="str">
        <f>$A$135</f>
        <v>7.6.</v>
      </c>
      <c r="B141" s="72">
        <v>2</v>
      </c>
      <c r="C141" s="23" t="s">
        <v>337</v>
      </c>
      <c r="D141" s="128"/>
      <c r="E141" s="129"/>
      <c r="F141" s="128"/>
      <c r="G141" s="129"/>
    </row>
    <row r="142" spans="1:7" x14ac:dyDescent="0.25">
      <c r="A142" s="74"/>
      <c r="B142" s="72"/>
      <c r="C142" s="42" t="s">
        <v>39</v>
      </c>
      <c r="D142" s="133">
        <v>23443</v>
      </c>
      <c r="E142" s="134"/>
      <c r="F142" s="134"/>
      <c r="G142" s="135"/>
    </row>
    <row r="143" spans="1:7" x14ac:dyDescent="0.25">
      <c r="A143"/>
      <c r="B143"/>
      <c r="C143"/>
      <c r="D143"/>
      <c r="E143"/>
      <c r="F143"/>
      <c r="G143"/>
    </row>
    <row r="144" spans="1:7" ht="31.5" x14ac:dyDescent="0.25">
      <c r="A144" s="46" t="s">
        <v>350</v>
      </c>
      <c r="B144" s="47"/>
      <c r="C144" s="48" t="s">
        <v>338</v>
      </c>
      <c r="D144" s="49"/>
      <c r="E144" s="50"/>
      <c r="F144" s="50"/>
      <c r="G144" s="51"/>
    </row>
    <row r="145" spans="1:7" ht="38.25" x14ac:dyDescent="0.25">
      <c r="A145" s="53"/>
      <c r="B145" s="54"/>
      <c r="C145" s="55" t="s">
        <v>31</v>
      </c>
      <c r="D145" s="56" t="s">
        <v>149</v>
      </c>
      <c r="E145" s="57" t="s">
        <v>150</v>
      </c>
      <c r="F145" s="56" t="s">
        <v>151</v>
      </c>
      <c r="G145" s="58" t="s">
        <v>35</v>
      </c>
    </row>
    <row r="146" spans="1:7" x14ac:dyDescent="0.25">
      <c r="A146" s="53"/>
      <c r="B146" s="54"/>
      <c r="C146" s="55"/>
      <c r="D146" s="56"/>
      <c r="E146" s="57"/>
      <c r="F146" s="56"/>
      <c r="G146" s="58"/>
    </row>
    <row r="147" spans="1:7" x14ac:dyDescent="0.25">
      <c r="A147" s="38" t="str">
        <f>$A$144</f>
        <v>7.7.</v>
      </c>
      <c r="B147" s="59" t="s">
        <v>36</v>
      </c>
      <c r="C147" s="23" t="s">
        <v>339</v>
      </c>
      <c r="D147" s="60"/>
      <c r="E147" s="61"/>
      <c r="F147" s="62">
        <v>10</v>
      </c>
      <c r="G147" s="63">
        <v>0</v>
      </c>
    </row>
    <row r="148" spans="1:7" x14ac:dyDescent="0.25">
      <c r="A148" s="38" t="str">
        <f t="shared" ref="A148:A150" si="8">$A$144</f>
        <v>7.7.</v>
      </c>
      <c r="B148" s="59" t="s">
        <v>75</v>
      </c>
      <c r="C148" s="23" t="s">
        <v>340</v>
      </c>
      <c r="D148" s="60"/>
      <c r="E148" s="61"/>
      <c r="F148" s="62">
        <v>10</v>
      </c>
      <c r="G148" s="63">
        <v>0</v>
      </c>
    </row>
    <row r="149" spans="1:7" x14ac:dyDescent="0.25">
      <c r="A149" s="38" t="str">
        <f t="shared" si="8"/>
        <v>7.7.</v>
      </c>
      <c r="B149" s="59" t="s">
        <v>76</v>
      </c>
      <c r="C149" s="23" t="s">
        <v>341</v>
      </c>
      <c r="D149" s="60"/>
      <c r="E149" s="61"/>
      <c r="F149" s="62">
        <v>10</v>
      </c>
      <c r="G149" s="63">
        <v>0</v>
      </c>
    </row>
    <row r="150" spans="1:7" x14ac:dyDescent="0.25">
      <c r="A150" s="38" t="str">
        <f t="shared" si="8"/>
        <v>7.7.</v>
      </c>
      <c r="B150" s="59" t="s">
        <v>77</v>
      </c>
      <c r="C150" s="23" t="s">
        <v>342</v>
      </c>
      <c r="D150" s="60"/>
      <c r="E150" s="61"/>
      <c r="F150" s="62">
        <v>10</v>
      </c>
      <c r="G150" s="63">
        <v>0</v>
      </c>
    </row>
    <row r="151" spans="1:7" x14ac:dyDescent="0.25">
      <c r="A151" s="64"/>
      <c r="B151" s="65"/>
      <c r="C151" s="66"/>
      <c r="D151" s="66"/>
      <c r="E151" s="66"/>
      <c r="F151" s="67" t="str">
        <f>CONCATENATE("Kopējā cena par ",A144,"daļu bez PVN, EUR:")</f>
        <v>Kopējā cena par 7.7.daļu bez PVN, EUR:</v>
      </c>
      <c r="G151" s="68">
        <f>SUMPRODUCT(G147:G150,F147:F150)</f>
        <v>0</v>
      </c>
    </row>
    <row r="152" spans="1:7" x14ac:dyDescent="0.25">
      <c r="A152" s="69"/>
      <c r="B152" s="70"/>
      <c r="C152" s="71" t="s">
        <v>152</v>
      </c>
      <c r="D152" s="126" t="s">
        <v>37</v>
      </c>
      <c r="E152" s="127"/>
      <c r="F152" s="126" t="s">
        <v>38</v>
      </c>
      <c r="G152" s="127"/>
    </row>
    <row r="153" spans="1:7" x14ac:dyDescent="0.25">
      <c r="A153" s="38" t="str">
        <f>$A$144</f>
        <v>7.7.</v>
      </c>
      <c r="B153" s="72">
        <v>5</v>
      </c>
      <c r="C153" s="23" t="s">
        <v>339</v>
      </c>
      <c r="D153" s="128"/>
      <c r="E153" s="129"/>
      <c r="F153" s="128"/>
      <c r="G153" s="129"/>
    </row>
    <row r="154" spans="1:7" x14ac:dyDescent="0.25">
      <c r="A154" s="38" t="str">
        <f t="shared" ref="A154:A156" si="9">$A$144</f>
        <v>7.7.</v>
      </c>
      <c r="B154" s="72">
        <v>6</v>
      </c>
      <c r="C154" s="23" t="s">
        <v>340</v>
      </c>
      <c r="D154" s="128"/>
      <c r="E154" s="129"/>
      <c r="F154" s="128"/>
      <c r="G154" s="129"/>
    </row>
    <row r="155" spans="1:7" x14ac:dyDescent="0.25">
      <c r="A155" s="38" t="str">
        <f t="shared" si="9"/>
        <v>7.7.</v>
      </c>
      <c r="B155" s="72">
        <v>7</v>
      </c>
      <c r="C155" s="23" t="s">
        <v>341</v>
      </c>
      <c r="D155" s="128"/>
      <c r="E155" s="129"/>
      <c r="F155" s="128"/>
      <c r="G155" s="129"/>
    </row>
    <row r="156" spans="1:7" x14ac:dyDescent="0.25">
      <c r="A156" s="38" t="str">
        <f t="shared" si="9"/>
        <v>7.7.</v>
      </c>
      <c r="B156" s="72">
        <v>8</v>
      </c>
      <c r="C156" s="23" t="s">
        <v>342</v>
      </c>
      <c r="D156" s="128"/>
      <c r="E156" s="129"/>
      <c r="F156" s="128"/>
      <c r="G156" s="129"/>
    </row>
    <row r="157" spans="1:7" x14ac:dyDescent="0.25">
      <c r="A157" s="74"/>
      <c r="B157" s="72"/>
      <c r="C157" s="42" t="s">
        <v>39</v>
      </c>
      <c r="D157" s="133">
        <v>23443</v>
      </c>
      <c r="E157" s="134"/>
      <c r="F157" s="134"/>
      <c r="G157" s="135"/>
    </row>
    <row r="158" spans="1:7" x14ac:dyDescent="0.25">
      <c r="A158"/>
      <c r="B158"/>
      <c r="C158"/>
      <c r="D158"/>
      <c r="E158"/>
      <c r="F158"/>
      <c r="G158"/>
    </row>
    <row r="159" spans="1:7" x14ac:dyDescent="0.25">
      <c r="A159" s="75"/>
      <c r="B159" s="75"/>
      <c r="C159" s="76" t="s">
        <v>331</v>
      </c>
      <c r="D159" s="136">
        <f>G37</f>
        <v>0</v>
      </c>
      <c r="E159" s="137"/>
      <c r="F159" s="137"/>
      <c r="G159" s="137"/>
    </row>
    <row r="160" spans="1:7" x14ac:dyDescent="0.25">
      <c r="A160" s="75"/>
      <c r="B160" s="75"/>
      <c r="C160" s="76" t="s">
        <v>332</v>
      </c>
      <c r="D160" s="138">
        <f>G67</f>
        <v>0</v>
      </c>
      <c r="E160" s="137"/>
      <c r="F160" s="137"/>
      <c r="G160" s="137"/>
    </row>
    <row r="161" spans="1:7" x14ac:dyDescent="0.25">
      <c r="A161" s="75"/>
      <c r="B161" s="75"/>
      <c r="C161" s="76" t="s">
        <v>333</v>
      </c>
      <c r="D161" s="138">
        <f>G96</f>
        <v>0</v>
      </c>
      <c r="E161" s="137"/>
      <c r="F161" s="137"/>
      <c r="G161" s="137"/>
    </row>
    <row r="162" spans="1:7" x14ac:dyDescent="0.25">
      <c r="A162" s="75"/>
      <c r="B162" s="75"/>
      <c r="C162" s="76" t="s">
        <v>334</v>
      </c>
      <c r="D162" s="138">
        <f>G118</f>
        <v>0</v>
      </c>
      <c r="E162" s="137"/>
      <c r="F162" s="137"/>
      <c r="G162" s="137"/>
    </row>
    <row r="163" spans="1:7" x14ac:dyDescent="0.25">
      <c r="A163" s="75"/>
      <c r="B163" s="75"/>
      <c r="C163" s="76" t="s">
        <v>335</v>
      </c>
      <c r="D163" s="138">
        <f>G130</f>
        <v>0</v>
      </c>
      <c r="E163" s="137"/>
      <c r="F163" s="137"/>
      <c r="G163" s="137"/>
    </row>
    <row r="164" spans="1:7" x14ac:dyDescent="0.25">
      <c r="A164" s="75"/>
      <c r="B164" s="75"/>
      <c r="C164" s="76" t="s">
        <v>343</v>
      </c>
      <c r="D164" s="138">
        <f>G139</f>
        <v>0</v>
      </c>
      <c r="E164" s="137"/>
      <c r="F164" s="137"/>
      <c r="G164" s="137"/>
    </row>
    <row r="165" spans="1:7" x14ac:dyDescent="0.25">
      <c r="A165" s="75"/>
      <c r="B165" s="75"/>
      <c r="C165" s="76" t="s">
        <v>344</v>
      </c>
      <c r="D165" s="138">
        <f>G151</f>
        <v>0</v>
      </c>
      <c r="E165" s="137"/>
      <c r="F165" s="137"/>
      <c r="G165" s="137"/>
    </row>
    <row r="166" spans="1:7" x14ac:dyDescent="0.25">
      <c r="A166" s="75"/>
      <c r="B166" s="75"/>
      <c r="C166" s="130" t="s">
        <v>330</v>
      </c>
      <c r="D166" s="131">
        <f>SUM(D159:G165)</f>
        <v>0</v>
      </c>
      <c r="E166" s="132"/>
      <c r="F166" s="132"/>
      <c r="G166" s="132"/>
    </row>
    <row r="167" spans="1:7" x14ac:dyDescent="0.25">
      <c r="A167" s="75"/>
      <c r="B167" s="75"/>
      <c r="C167" s="130"/>
      <c r="D167" s="132"/>
      <c r="E167" s="132"/>
      <c r="F167" s="132"/>
      <c r="G167" s="132"/>
    </row>
  </sheetData>
  <mergeCells count="154">
    <mergeCell ref="A9:B9"/>
    <mergeCell ref="C9:F9"/>
    <mergeCell ref="A10:B10"/>
    <mergeCell ref="C10:F10"/>
    <mergeCell ref="A11:B11"/>
    <mergeCell ref="C11:F11"/>
    <mergeCell ref="B2:G2"/>
    <mergeCell ref="B3:G3"/>
    <mergeCell ref="B4:G4"/>
    <mergeCell ref="A7:B7"/>
    <mergeCell ref="C7:F7"/>
    <mergeCell ref="A8:B8"/>
    <mergeCell ref="C8:F8"/>
    <mergeCell ref="A15:B15"/>
    <mergeCell ref="C15:F15"/>
    <mergeCell ref="A16:B16"/>
    <mergeCell ref="C16:F16"/>
    <mergeCell ref="A17:B17"/>
    <mergeCell ref="C17:F17"/>
    <mergeCell ref="A12:B12"/>
    <mergeCell ref="C12:F12"/>
    <mergeCell ref="A13:B13"/>
    <mergeCell ref="C13:F13"/>
    <mergeCell ref="A14:B14"/>
    <mergeCell ref="C14:F14"/>
    <mergeCell ref="D38:E38"/>
    <mergeCell ref="F38:G38"/>
    <mergeCell ref="D39:E39"/>
    <mergeCell ref="F39:G39"/>
    <mergeCell ref="D40:E40"/>
    <mergeCell ref="F40:G40"/>
    <mergeCell ref="A18:B18"/>
    <mergeCell ref="C18:F18"/>
    <mergeCell ref="A19:B19"/>
    <mergeCell ref="C19:F19"/>
    <mergeCell ref="B20:G20"/>
    <mergeCell ref="A21:B21"/>
    <mergeCell ref="D21:G21"/>
    <mergeCell ref="D44:E44"/>
    <mergeCell ref="F44:G44"/>
    <mergeCell ref="D45:E45"/>
    <mergeCell ref="F45:G45"/>
    <mergeCell ref="D41:E41"/>
    <mergeCell ref="F41:G41"/>
    <mergeCell ref="D42:E42"/>
    <mergeCell ref="F42:G42"/>
    <mergeCell ref="D43:E43"/>
    <mergeCell ref="F43:G43"/>
    <mergeCell ref="D49:E49"/>
    <mergeCell ref="F49:G49"/>
    <mergeCell ref="D50:E50"/>
    <mergeCell ref="F50:G50"/>
    <mergeCell ref="D51:E51"/>
    <mergeCell ref="F51:G51"/>
    <mergeCell ref="D46:E46"/>
    <mergeCell ref="F46:G46"/>
    <mergeCell ref="D47:E47"/>
    <mergeCell ref="F47:G47"/>
    <mergeCell ref="D48:E48"/>
    <mergeCell ref="F48:G48"/>
    <mergeCell ref="F104:G104"/>
    <mergeCell ref="D105:E105"/>
    <mergeCell ref="F105:G105"/>
    <mergeCell ref="D79:E79"/>
    <mergeCell ref="F79:G79"/>
    <mergeCell ref="D76:E76"/>
    <mergeCell ref="F76:G76"/>
    <mergeCell ref="D77:E77"/>
    <mergeCell ref="F77:G77"/>
    <mergeCell ref="D78:E78"/>
    <mergeCell ref="F78:G78"/>
    <mergeCell ref="D70:E70"/>
    <mergeCell ref="F70:G70"/>
    <mergeCell ref="D71:E71"/>
    <mergeCell ref="F71:G71"/>
    <mergeCell ref="D72:E72"/>
    <mergeCell ref="F72:G72"/>
    <mergeCell ref="D52:G52"/>
    <mergeCell ref="D68:E68"/>
    <mergeCell ref="F68:G68"/>
    <mergeCell ref="D69:E69"/>
    <mergeCell ref="F69:G69"/>
    <mergeCell ref="D99:E99"/>
    <mergeCell ref="F99:G99"/>
    <mergeCell ref="D100:E100"/>
    <mergeCell ref="F100:G100"/>
    <mergeCell ref="D101:E101"/>
    <mergeCell ref="F101:G101"/>
    <mergeCell ref="D73:E73"/>
    <mergeCell ref="F73:G73"/>
    <mergeCell ref="D80:G80"/>
    <mergeCell ref="D97:E97"/>
    <mergeCell ref="F97:G97"/>
    <mergeCell ref="D98:E98"/>
    <mergeCell ref="F98:G98"/>
    <mergeCell ref="D74:E74"/>
    <mergeCell ref="F74:G74"/>
    <mergeCell ref="D75:E75"/>
    <mergeCell ref="F75:G75"/>
    <mergeCell ref="C166:C167"/>
    <mergeCell ref="D166:G167"/>
    <mergeCell ref="D102:E102"/>
    <mergeCell ref="F102:G102"/>
    <mergeCell ref="D103:E103"/>
    <mergeCell ref="F103:G103"/>
    <mergeCell ref="D104:E104"/>
    <mergeCell ref="D159:G159"/>
    <mergeCell ref="D160:G160"/>
    <mergeCell ref="D161:G161"/>
    <mergeCell ref="D142:G142"/>
    <mergeCell ref="D152:E152"/>
    <mergeCell ref="F152:G152"/>
    <mergeCell ref="D153:E153"/>
    <mergeCell ref="D133:G133"/>
    <mergeCell ref="D124:G124"/>
    <mergeCell ref="D131:E131"/>
    <mergeCell ref="F131:G131"/>
    <mergeCell ref="D132:E132"/>
    <mergeCell ref="F132:G132"/>
    <mergeCell ref="D121:E121"/>
    <mergeCell ref="F121:G121"/>
    <mergeCell ref="D122:E122"/>
    <mergeCell ref="F122:G122"/>
    <mergeCell ref="D109:E109"/>
    <mergeCell ref="F109:G109"/>
    <mergeCell ref="D140:E140"/>
    <mergeCell ref="F140:G140"/>
    <mergeCell ref="D141:E141"/>
    <mergeCell ref="F141:G141"/>
    <mergeCell ref="D106:E106"/>
    <mergeCell ref="F106:G106"/>
    <mergeCell ref="D107:E107"/>
    <mergeCell ref="F107:G107"/>
    <mergeCell ref="D108:E108"/>
    <mergeCell ref="F108:G108"/>
    <mergeCell ref="D123:E123"/>
    <mergeCell ref="F123:G123"/>
    <mergeCell ref="D110:G110"/>
    <mergeCell ref="D119:E119"/>
    <mergeCell ref="F119:G119"/>
    <mergeCell ref="D120:E120"/>
    <mergeCell ref="F120:G120"/>
    <mergeCell ref="D164:G164"/>
    <mergeCell ref="D165:G165"/>
    <mergeCell ref="F153:G153"/>
    <mergeCell ref="D157:G157"/>
    <mergeCell ref="D154:E154"/>
    <mergeCell ref="F154:G154"/>
    <mergeCell ref="D155:E155"/>
    <mergeCell ref="F155:G155"/>
    <mergeCell ref="D156:E156"/>
    <mergeCell ref="F156:G156"/>
    <mergeCell ref="D162:G162"/>
    <mergeCell ref="D163:G16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Saturs</vt:lpstr>
      <vt:lpstr>1</vt:lpstr>
      <vt:lpstr>2</vt:lpstr>
      <vt:lpstr>3</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 Lazdāne</dc:creator>
  <cp:lastModifiedBy>Sandra Aare</cp:lastModifiedBy>
  <dcterms:created xsi:type="dcterms:W3CDTF">2021-08-30T11:12:06Z</dcterms:created>
  <dcterms:modified xsi:type="dcterms:W3CDTF">2021-11-30T14:39:10Z</dcterms:modified>
</cp:coreProperties>
</file>